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I99" i="1"/>
  <c r="H99"/>
  <c r="G99"/>
  <c r="H122"/>
  <c r="H121" s="1"/>
  <c r="H120" s="1"/>
  <c r="H119" s="1"/>
  <c r="H118" s="1"/>
  <c r="I123"/>
  <c r="I122" s="1"/>
  <c r="I121" s="1"/>
  <c r="I120" s="1"/>
  <c r="I119" s="1"/>
  <c r="I118" s="1"/>
  <c r="H123"/>
  <c r="G123"/>
  <c r="G122" s="1"/>
  <c r="G121" s="1"/>
  <c r="G120" s="1"/>
  <c r="G119" s="1"/>
  <c r="G118" s="1"/>
  <c r="I116"/>
  <c r="I115" s="1"/>
  <c r="H116"/>
  <c r="H115" s="1"/>
  <c r="G116"/>
  <c r="G115" s="1"/>
  <c r="I112"/>
  <c r="H112"/>
  <c r="G112"/>
  <c r="I110"/>
  <c r="H110"/>
  <c r="G110"/>
  <c r="I108"/>
  <c r="H108"/>
  <c r="G108"/>
  <c r="I101"/>
  <c r="H101"/>
  <c r="G101"/>
  <c r="I93"/>
  <c r="H93"/>
  <c r="G93"/>
  <c r="I97"/>
  <c r="H97"/>
  <c r="G97"/>
  <c r="I95"/>
  <c r="H95"/>
  <c r="G95"/>
  <c r="I91"/>
  <c r="H91"/>
  <c r="G91"/>
  <c r="I89"/>
  <c r="H89"/>
  <c r="G89"/>
  <c r="I87"/>
  <c r="H87"/>
  <c r="G87"/>
  <c r="I85"/>
  <c r="H85"/>
  <c r="G85"/>
  <c r="I83"/>
  <c r="H83"/>
  <c r="G83"/>
  <c r="I81"/>
  <c r="H81"/>
  <c r="G81"/>
  <c r="I77"/>
  <c r="I76" s="1"/>
  <c r="I75" s="1"/>
  <c r="I74" s="1"/>
  <c r="H77"/>
  <c r="H76" s="1"/>
  <c r="H75" s="1"/>
  <c r="H74" s="1"/>
  <c r="G77"/>
  <c r="G76" s="1"/>
  <c r="G75" s="1"/>
  <c r="G74" s="1"/>
  <c r="I70"/>
  <c r="I69" s="1"/>
  <c r="I68" s="1"/>
  <c r="I67" s="1"/>
  <c r="I66" s="1"/>
  <c r="I65" s="1"/>
  <c r="H70"/>
  <c r="H69" s="1"/>
  <c r="H68" s="1"/>
  <c r="H67" s="1"/>
  <c r="H66" s="1"/>
  <c r="H65" s="1"/>
  <c r="G70"/>
  <c r="G69" s="1"/>
  <c r="G68" s="1"/>
  <c r="G67" s="1"/>
  <c r="G66" s="1"/>
  <c r="G65" s="1"/>
  <c r="I63"/>
  <c r="I62" s="1"/>
  <c r="I61" s="1"/>
  <c r="I60" s="1"/>
  <c r="I59" s="1"/>
  <c r="H63"/>
  <c r="H62" s="1"/>
  <c r="H61" s="1"/>
  <c r="H60" s="1"/>
  <c r="H59" s="1"/>
  <c r="G63"/>
  <c r="G62" s="1"/>
  <c r="G61" s="1"/>
  <c r="G60" s="1"/>
  <c r="G59" s="1"/>
  <c r="I57"/>
  <c r="I56" s="1"/>
  <c r="I55" s="1"/>
  <c r="I54" s="1"/>
  <c r="I53" s="1"/>
  <c r="I52" s="1"/>
  <c r="H57"/>
  <c r="H56" s="1"/>
  <c r="H55" s="1"/>
  <c r="H54" s="1"/>
  <c r="H53" s="1"/>
  <c r="G57"/>
  <c r="G56" s="1"/>
  <c r="G55" s="1"/>
  <c r="G54" s="1"/>
  <c r="G53" s="1"/>
  <c r="I50"/>
  <c r="I49" s="1"/>
  <c r="I48" s="1"/>
  <c r="I47" s="1"/>
  <c r="I46" s="1"/>
  <c r="H50"/>
  <c r="H49"/>
  <c r="H48" s="1"/>
  <c r="H47" s="1"/>
  <c r="H46" s="1"/>
  <c r="G50"/>
  <c r="G49" s="1"/>
  <c r="G48" s="1"/>
  <c r="G47" s="1"/>
  <c r="G46" s="1"/>
  <c r="I42"/>
  <c r="I41" s="1"/>
  <c r="I43"/>
  <c r="H43"/>
  <c r="H42" s="1"/>
  <c r="H41" s="1"/>
  <c r="G43"/>
  <c r="G42" s="1"/>
  <c r="G41" s="1"/>
  <c r="I28"/>
  <c r="H28"/>
  <c r="G28"/>
  <c r="I39"/>
  <c r="I38" s="1"/>
  <c r="I37" s="1"/>
  <c r="I36" s="1"/>
  <c r="H39"/>
  <c r="H38" s="1"/>
  <c r="H37" s="1"/>
  <c r="H36" s="1"/>
  <c r="G39"/>
  <c r="G38" s="1"/>
  <c r="G37" s="1"/>
  <c r="G36" s="1"/>
  <c r="I33"/>
  <c r="I32" s="1"/>
  <c r="I31" s="1"/>
  <c r="I30" s="1"/>
  <c r="H33"/>
  <c r="H32" s="1"/>
  <c r="H31" s="1"/>
  <c r="H30" s="1"/>
  <c r="G33"/>
  <c r="G32" s="1"/>
  <c r="G31" s="1"/>
  <c r="G30" s="1"/>
  <c r="I19"/>
  <c r="H19"/>
  <c r="G19"/>
  <c r="I22"/>
  <c r="H22"/>
  <c r="I24"/>
  <c r="H24"/>
  <c r="I26"/>
  <c r="H26"/>
  <c r="G22"/>
  <c r="G24"/>
  <c r="G26"/>
  <c r="I14"/>
  <c r="I13" s="1"/>
  <c r="I12" s="1"/>
  <c r="I11" s="1"/>
  <c r="H14"/>
  <c r="H13" s="1"/>
  <c r="H12" s="1"/>
  <c r="H11" s="1"/>
  <c r="G14"/>
  <c r="G13" s="1"/>
  <c r="G12" s="1"/>
  <c r="G11" s="1"/>
  <c r="G80" l="1"/>
  <c r="G35"/>
  <c r="I35"/>
  <c r="H35"/>
  <c r="H80"/>
  <c r="H79" s="1"/>
  <c r="H73" s="1"/>
  <c r="H72" s="1"/>
  <c r="G107"/>
  <c r="G106" s="1"/>
  <c r="G105" s="1"/>
  <c r="G104" s="1"/>
  <c r="G103" s="1"/>
  <c r="H107"/>
  <c r="H106" s="1"/>
  <c r="H105" s="1"/>
  <c r="H104" s="1"/>
  <c r="H103" s="1"/>
  <c r="I107"/>
  <c r="I106" s="1"/>
  <c r="I105" s="1"/>
  <c r="I104" s="1"/>
  <c r="I103" s="1"/>
  <c r="G18"/>
  <c r="G17" s="1"/>
  <c r="G16" s="1"/>
  <c r="H18"/>
  <c r="H17" s="1"/>
  <c r="H16" s="1"/>
  <c r="H10" s="1"/>
  <c r="I80"/>
  <c r="I79" s="1"/>
  <c r="I73" s="1"/>
  <c r="I72" s="1"/>
  <c r="I18"/>
  <c r="I17" s="1"/>
  <c r="I16" s="1"/>
  <c r="H52"/>
  <c r="G79"/>
  <c r="G73" s="1"/>
  <c r="G72" s="1"/>
  <c r="G52"/>
  <c r="I10" l="1"/>
  <c r="G10"/>
  <c r="G8" s="1"/>
  <c r="G9" s="1"/>
  <c r="H8"/>
  <c r="H9" s="1"/>
  <c r="I8"/>
  <c r="I9" s="1"/>
</calcChain>
</file>

<file path=xl/sharedStrings.xml><?xml version="1.0" encoding="utf-8"?>
<sst xmlns="http://schemas.openxmlformats.org/spreadsheetml/2006/main" count="609" uniqueCount="178">
  <si>
    <t>(рублей)</t>
  </si>
  <si>
    <t>Наименование</t>
  </si>
  <si>
    <t>Рз</t>
  </si>
  <si>
    <t>ПР</t>
  </si>
  <si>
    <t>ЦСР</t>
  </si>
  <si>
    <t>ВР</t>
  </si>
  <si>
    <t>Итого расходы на 2022 год</t>
  </si>
  <si>
    <t>Итого расходы на 2023 год</t>
  </si>
  <si>
    <t>Итого расходы на 2024 год</t>
  </si>
  <si>
    <t>ВСЕГО РАСХОДОВ</t>
  </si>
  <si>
    <t>Общегосударственные вопросы</t>
  </si>
  <si>
    <t>01</t>
  </si>
  <si>
    <t>00</t>
  </si>
  <si>
    <t>Функционирование высшего должностного лица  муниципального образования</t>
  </si>
  <si>
    <t>02</t>
  </si>
  <si>
    <t>Обеспечение функционирования главы  муниципального образования</t>
  </si>
  <si>
    <t>71 0 00 00000</t>
  </si>
  <si>
    <t>Глава  муниципального образования</t>
  </si>
  <si>
    <t>71 1 00 00000</t>
  </si>
  <si>
    <t>Обеспечение деятельности и выполнение функций органов местного самоуправления</t>
  </si>
  <si>
    <t>71 1 00 С1402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</si>
  <si>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</si>
  <si>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</si>
  <si>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местных администраций</t>
  </si>
  <si>
    <t>04</t>
  </si>
  <si>
    <t>Обеспечение функционирования местных администраций</t>
  </si>
  <si>
    <t>73 0 00 00000</t>
  </si>
  <si>
    <t>Администрация Зуевского сельсовета Солнцевского района Курской области</t>
  </si>
  <si>
    <t>73 1 00 00000</t>
  </si>
  <si>
    <t>73 1 00 С1402</t>
  </si>
  <si>
    <t>Иные бюджетные ассигнования</t>
  </si>
  <si>
    <t>800</t>
  </si>
  <si>
    <t>500</t>
  </si>
  <si>
    <t>73 1 00 П1484</t>
  </si>
  <si>
    <t>73 1 00 П1485</t>
  </si>
  <si>
    <t>73 1 00 П1486</t>
  </si>
  <si>
    <t>Иные межбюджетные трансферты на передачу полномочий на осуществление внешнего финансового контроля</t>
  </si>
  <si>
    <t>Иные межбюджетные трансферты</t>
  </si>
  <si>
    <t xml:space="preserve">Иные межбюджетные трансферты на передачу полномочий по осуществлению внутреннего муниципального финансового контроля </t>
  </si>
  <si>
    <t>Иные межбюджетные трансферты на передачу полномочий по осуществлению части бюджетных полномочий по вопросам  составления  проекта бюджета поселения, исполнения бюджета поселения, осуществления контроля за его исполнением, составления отчета об исполнении бюджета поселения</t>
  </si>
  <si>
    <t>09 0 00 00000</t>
  </si>
  <si>
    <t>Муниципальная программа "Развитие муниципальной службы в муниципальном образовании "Зуевский сельсовет" Солнцевского района Курской области на 2020-2022 годы"</t>
  </si>
  <si>
    <t>09 1 00 00000</t>
  </si>
  <si>
    <t>09 1 01 00000</t>
  </si>
  <si>
    <t>Основное мероприятие "Мероприятия, направленные на развитие муниципальной службы"</t>
  </si>
  <si>
    <t>09 1 01 С1437</t>
  </si>
  <si>
    <t>Обеспечение условий для развития муниципальной службы</t>
  </si>
  <si>
    <t>Закупка товаров, работ и услуг для обеспечения государственных (муниципальных) нужд</t>
  </si>
  <si>
    <t>200</t>
  </si>
  <si>
    <t>13</t>
  </si>
  <si>
    <t>Другие общегосударственные вопросы</t>
  </si>
  <si>
    <t>12 0 00 00000</t>
  </si>
  <si>
    <t>12 2 00 00000</t>
  </si>
  <si>
    <t>12 2 01 00000</t>
  </si>
  <si>
    <t>Основное мероприятие "Обеспечение  общественной и личной безопасности  граждан на территории муниципального образования "Зуевский сельсовет" Солнцевского района Курской области"</t>
  </si>
  <si>
    <t>Муниципальная программа «Профилактика преступлений и иных правонарушений на территории Зуевского сельсовета Солнцевского района Курской области на 2021-2025 гг."</t>
  </si>
  <si>
    <t>Подпрограмма «Обеспечение правопорядка на территории муниципального образования "Зуевский сельсовет" Солнцевского района Курской области" муниципальной программы "Профилактика преступлений и иных правонарушений на территории Зуевского сельсовета Солнцевского района Курской области на 2021-2025 гг."</t>
  </si>
  <si>
    <t>Реализация мероприятий направленных на обеспечение правопорядка муниципального образования на территории муниципального образования "Зуевский сельсовет" Солнцевского района Курской области</t>
  </si>
  <si>
    <t>12 2 01 С1435</t>
  </si>
  <si>
    <t>73 1 00 П1487</t>
  </si>
  <si>
    <t xml:space="preserve">Иные межбюджетные трансферты на передачу функций по ведению бюджетного (бухгалтерского) учета и формированию бюджетной (бухгалтерской) отчетности </t>
  </si>
  <si>
    <t>76 0 00 00000</t>
  </si>
  <si>
    <t xml:space="preserve">Реализация  функций органов местного самоуправления, связанных с общегосударственным управлением </t>
  </si>
  <si>
    <t>76 1 00 00000</t>
  </si>
  <si>
    <t>Выполнение  других обязательств муниципальных образований</t>
  </si>
  <si>
    <t>76 1 00 С1404</t>
  </si>
  <si>
    <t>Выполнение  других (прочих) обязательств органа местного самоуправления</t>
  </si>
  <si>
    <t>Национальная оборона</t>
  </si>
  <si>
    <t>Мобилизационная и вневойсковая подотовка</t>
  </si>
  <si>
    <t>03</t>
  </si>
  <si>
    <t>Непрограммная деятельность  органов местного самоуправления</t>
  </si>
  <si>
    <t>77 0 00 00000</t>
  </si>
  <si>
    <t>Непрограммные расходы органов местного самоуправления</t>
  </si>
  <si>
    <t>77 2 00 00000</t>
  </si>
  <si>
    <t>77 2 00 51180</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</si>
  <si>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</si>
  <si>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</si>
  <si>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09</t>
  </si>
  <si>
    <t>13 0 00 00000</t>
  </si>
  <si>
    <t>13 2 00 00000</t>
  </si>
  <si>
    <t>13 2 01 00000</t>
  </si>
  <si>
    <t>13 2 01 С1460</t>
  </si>
  <si>
    <t>Гражданская оборона</t>
  </si>
  <si>
    <t>Муниципальная программа «Защита населения и территории от чрезвычайных ситуаций,  обеспечение пожарной безопасности и безопасности людей на водных объектах на 2021-2023 годы»</t>
  </si>
  <si>
    <t xml:space="preserve">Подпрограмма  «Снижение рисков и смягчение последствий чрезвычайных ситуаций природного и техногенного характера»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2021-2023 годы» </t>
  </si>
  <si>
    <t>Основное мероприятие "Отдельные мероприятия в области гражданской обороны, защиты населения и территория  от чрезвычайных ситуаций,  безопасности людей на водных объектах»</t>
  </si>
  <si>
    <t>Обеспечение отдельных мероприятий в области гражданской обороны, защиты населения и территория  от чрезвычайных ситуаций,  безопасности людей на водных объектах»</t>
  </si>
  <si>
    <t>10</t>
  </si>
  <si>
    <t>Защита населения и территорий от чрезвычайных ситуаций природного и техноенного характера, пожарная безопасность</t>
  </si>
  <si>
    <t>13 1 00 00000</t>
  </si>
  <si>
    <t>13 1 01 00000</t>
  </si>
  <si>
    <t>13 1 01 С1415</t>
  </si>
  <si>
    <t>Подпрограмма «Обеспечение комплексной безопасности жизнедеятельности населения от чрезвычайных ситуаций природного и техногенного характера, стабильности техногенной обстановки»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2021-2023 годы»</t>
  </si>
  <si>
    <t>Основное мероприятие "Обеспечение пожарной безопасности"</t>
  </si>
  <si>
    <t>Обеспечение первичных мер пожарной безопасности в границах населенных пунктах муниципальных образований</t>
  </si>
  <si>
    <t>Национальная экономика</t>
  </si>
  <si>
    <t>Другие вопросы в области национальной экономики</t>
  </si>
  <si>
    <t>12</t>
  </si>
  <si>
    <t>15 0 00 00000</t>
  </si>
  <si>
    <t>15 1 00 00000</t>
  </si>
  <si>
    <t>15 1 01 00000</t>
  </si>
  <si>
    <t>15 1 01 С1405</t>
  </si>
  <si>
    <t>Муниципальная программа «Развитие малого и среднего предпринимательства на территории поселения»</t>
  </si>
  <si>
    <t>Подпрограмма «Содействие развитию малого и среднего предпринимательства» муниципальной программы « Развитие малого и среднего предпринимательства на территории поселения"</t>
  </si>
  <si>
    <t>Основное мероприятие «Содействие субъектам малого и среднего предпринимательства в привлечении финансовых ресурсов для осуществления предпринимательской деятельности, в разработке и внедрении инноваций, модернизации производства»</t>
  </si>
  <si>
    <t>Обеспечение условий для развития малого и среднего предпринимательства на территории Зуевского сельсовета Солнцевского района Курской области</t>
  </si>
  <si>
    <t>05</t>
  </si>
  <si>
    <t>Жилищно-коммунальное хозяйство</t>
  </si>
  <si>
    <t>Благоустройство</t>
  </si>
  <si>
    <t>21 0 00 00000</t>
  </si>
  <si>
    <t>21 1 00 00000</t>
  </si>
  <si>
    <t>21 1 F2 00000</t>
  </si>
  <si>
    <t>21 1 F2 55550</t>
  </si>
  <si>
    <t>00 0 00 00000</t>
  </si>
  <si>
    <t>Муниципальная программа"Формирование современной городской среды на 2018-2022 годы"</t>
  </si>
  <si>
    <t>Обеспечение мероприятий по формированию  современной городской среды</t>
  </si>
  <si>
    <t>Подпрограмма "Поддержка муниципальной программы формирования современной городской среды" муниципальной программы "Формирование современной городской среды на 2018-2022 годы"</t>
  </si>
  <si>
    <t>Основное мероприятие "Реализация мероприятий по формированию  современной городской среды"</t>
  </si>
  <si>
    <t>77 2 00 14004</t>
  </si>
  <si>
    <t xml:space="preserve">Реализация проекта «Народный бюджет» Установка декоративного ограждения кладбища по ул.Центральная в с.Зуевка Солнцевского района Курской области
</t>
  </si>
  <si>
    <t>77 2 00 14005</t>
  </si>
  <si>
    <t xml:space="preserve">Реализация проекта «Народный бюджет» Установка декоративного ограждения кладбища в д.Княжая Солнцевского района Курской области
</t>
  </si>
  <si>
    <t>77 2 00 14006</t>
  </si>
  <si>
    <t>77 2 00 14007</t>
  </si>
  <si>
    <t xml:space="preserve">Реализация проекта «Народный бюджет» Установка декоративного ограждения кладбища в д.Меловая Солнцевского района Курской области
</t>
  </si>
  <si>
    <t xml:space="preserve">Реализация проекта «Народный бюджет» Установка декоративного ограждения кладбища в с.Сараевка Солнцевского района Курской области
</t>
  </si>
  <si>
    <t>77 2 00 S4004</t>
  </si>
  <si>
    <t>77 2 00 S4005</t>
  </si>
  <si>
    <t>77 2 00 S4006</t>
  </si>
  <si>
    <t>77 2 00 S4007</t>
  </si>
  <si>
    <t xml:space="preserve">Реализация проекта «Народный бюджет» Установка декоративного ограждения кладбища по ул.Центральная в с.Зуевка Солнцевского района Курской области за счет средств местного бюджета
</t>
  </si>
  <si>
    <t xml:space="preserve">Реализация проекта «Народный бюджет» Установка декоративного ограждения кладбища в с.Сараевка Солнцевского района Курской области за счет средств местного бюджета
</t>
  </si>
  <si>
    <t xml:space="preserve">Реализация проекта «Народный бюджет» Установка декоративного ограждения кладбища в д.Меловая Солнцевского района Курской области за счет средств местного бюджета
</t>
  </si>
  <si>
    <t xml:space="preserve">Реализация проекта «Народный бюджет» Установка декоративного ограждения кладбища в д.Княжая Солнцевского района Курской области за счет средств местного бюджета
</t>
  </si>
  <si>
    <t>77 2 00 С4005</t>
  </si>
  <si>
    <t xml:space="preserve">Дополнительное финансирование мероприятий по установке декоративного ограждения кладбища в д.Княжая Солнцевского района Курской области  в рамках реализации проекта «Народный бюджет»
</t>
  </si>
  <si>
    <t>77 2 00 С1433</t>
  </si>
  <si>
    <t>Мероприятия по благоустройству</t>
  </si>
  <si>
    <t>08</t>
  </si>
  <si>
    <t>Культура, кинематография</t>
  </si>
  <si>
    <t>Культура</t>
  </si>
  <si>
    <t>Муниципальная программа  Зуевского сельсовета Солнцевского района Курской области"Развитие культуры в Зуевском сельсовете Солнцевского района Курской области"</t>
  </si>
  <si>
    <t>01 0 00 00000</t>
  </si>
  <si>
    <t>01 1 00 00000</t>
  </si>
  <si>
    <t>01 1 01 00000</t>
  </si>
  <si>
    <t>01 1 01 13330</t>
  </si>
  <si>
    <t xml:space="preserve">Подпрограмма «Искусство»  муниципальной программы "Развитие культуры в в Зуевском сельсовете Солнцевского района Курской области" </t>
  </si>
  <si>
    <t>Основное  мероприятие «Организация культурно-досуговой деятельности»</t>
  </si>
  <si>
    <t>Оплата труда с начислениями на выплаты по оплате труда работникам учреждений культуры сельских поселений</t>
  </si>
  <si>
    <t>01 1 01 S3330</t>
  </si>
  <si>
    <t>01 1 01 С1401</t>
  </si>
  <si>
    <t>Расходы на обеспечение деятельности (оказание услуг) муниципальных учреждений</t>
  </si>
  <si>
    <t>01 1 А2 55195</t>
  </si>
  <si>
    <t>01 1 А2 00000</t>
  </si>
  <si>
    <t>Обеспечение поддержки отрасли культуры (государственная поддержка лучших сельских учреждений культуры)</t>
  </si>
  <si>
    <t>Основное  мероприятие "Поддержка отрасли культуры (государственная поддержка лучших сельских учреждений культуры)"</t>
  </si>
  <si>
    <t>02 0 00 00000</t>
  </si>
  <si>
    <t>02 1 00 00000</t>
  </si>
  <si>
    <t>02 1 01 00000</t>
  </si>
  <si>
    <t>02 1 01 С1445</t>
  </si>
  <si>
    <t>300</t>
  </si>
  <si>
    <t>Социальная политика</t>
  </si>
  <si>
    <t>Пенсионное обеспечение</t>
  </si>
  <si>
    <t>Муниципальная программа «Социальная поддержка граждан в муниципальном образовании "Зуевский сельсовет" Солнцевского района Курской области"</t>
  </si>
  <si>
    <t>Социальное обеспечение и иные выплаты населению</t>
  </si>
  <si>
    <t>Выплата пенсий за выслугу лет и доплат к пенсии муниципальным служащим</t>
  </si>
  <si>
    <t>Основное мероприятие «Совершенствование организации предоставления социальных выплат  и мер социальной поддержки отдельным категориям граждан»</t>
  </si>
  <si>
    <t>Подпрограмма «Развитие мер социальной поддержки отдельных категорий граждан»  муниципальной программы «Социальная поддержка граждан в муниципальном образовании "Зуевский сельсовет" Солнцевского района Курской области"</t>
  </si>
  <si>
    <t>Условно утвержденные расходы</t>
  </si>
  <si>
    <t>Ведомственная структура расходов бюджета муниципального образования "Зуевский сельсовет" Солнцевского района Курской области  на 2022 год и плановый период 2023 и 2024 годов</t>
  </si>
  <si>
    <t>Приложение № 4</t>
  </si>
  <si>
    <t>ГРБС</t>
  </si>
  <si>
    <t>001</t>
  </si>
  <si>
    <t>Дополнительное финансирование мероприятий по установке декоративного ограждения кладбища в с.Сараевка Солнцевского района Курской области в рамках реализации проекта «Народный бюджет»</t>
  </si>
  <si>
    <t>77 2 00 С4007</t>
  </si>
  <si>
    <t>Подпрограмма "Создание условий для повышения результативности, профессиональной деятельности муниципальных служащих" муниципальной программы "Развитие муниципальной службы в муниципальном образовании "Зуевский сельсовет" Солнцевского района Курской области на 2020-2022 годы"</t>
  </si>
  <si>
    <t>Выплата заработной платы и начислений на выплаты по оплате труда работников учреждений культуры муниципальных образований  сельских поселений</t>
  </si>
  <si>
    <t>к  решению Собрания депутатов Зуевского сельсовета  Солнцевского района  Курской области  от 22.12.21 г. № 61/11 «О бюджете муниципального образования "Зуевский сельсовет" Солнцевского района Курской области на 2022 год и плановый период 2023 и 2024 годов"(в редакции Решений Собрания депутатов Зуевского сельсовета Солнцевского района Курской области от 04.02.2022 №1/1, от 14.07.2022 №27/5,  от 05.08.2022 № 34/6)</t>
  </si>
</sst>
</file>

<file path=xl/styles.xml><?xml version="1.0" encoding="utf-8"?>
<styleSheet xmlns="http://schemas.openxmlformats.org/spreadsheetml/2006/main">
  <numFmts count="1">
    <numFmt numFmtId="164" formatCode="_-* #,##0.00\ _₽_-;\-* #,##0.00\ _₽_-;_-* &quot;-&quot;??\ _₽_-;_-@_-"/>
  </numFmts>
  <fonts count="15">
    <font>
      <sz val="11"/>
      <color theme="1"/>
      <name val="Calibri"/>
      <family val="2"/>
      <charset val="204"/>
      <scheme val="minor"/>
    </font>
    <font>
      <sz val="11"/>
      <name val="Times New Roman"/>
      <family val="1"/>
      <charset val="204"/>
    </font>
    <font>
      <b/>
      <sz val="11"/>
      <name val="Times New Roman"/>
      <family val="1"/>
      <charset val="204"/>
    </font>
    <font>
      <sz val="12"/>
      <color theme="1"/>
      <name val="Times New Roman"/>
      <family val="1"/>
      <charset val="204"/>
    </font>
    <font>
      <b/>
      <sz val="12"/>
      <color theme="1"/>
      <name val="Times New Roman"/>
      <family val="1"/>
      <charset val="204"/>
    </font>
    <font>
      <b/>
      <i/>
      <sz val="10"/>
      <color theme="1"/>
      <name val="Times New Roman"/>
      <family val="1"/>
      <charset val="204"/>
    </font>
    <font>
      <b/>
      <i/>
      <sz val="12"/>
      <color theme="1"/>
      <name val="Times New Roman"/>
      <family val="1"/>
      <charset val="204"/>
    </font>
    <font>
      <b/>
      <sz val="14"/>
      <color theme="1"/>
      <name val="Times New Roman"/>
      <family val="1"/>
      <charset val="204"/>
    </font>
    <font>
      <sz val="11"/>
      <color theme="1"/>
      <name val="Times New Roman"/>
      <family val="1"/>
      <charset val="204"/>
    </font>
    <font>
      <b/>
      <sz val="14"/>
      <name val="Times New Roman"/>
      <family val="1"/>
      <charset val="204"/>
    </font>
    <font>
      <b/>
      <sz val="10"/>
      <name val="Times New Roman"/>
      <family val="1"/>
      <charset val="204"/>
    </font>
    <font>
      <sz val="10"/>
      <name val="Times New Roman"/>
      <family val="1"/>
      <charset val="204"/>
    </font>
    <font>
      <b/>
      <i/>
      <sz val="10"/>
      <name val="Times New Roman"/>
      <family val="1"/>
      <charset val="204"/>
    </font>
    <font>
      <b/>
      <sz val="12"/>
      <name val="Times New Roman"/>
      <family val="1"/>
      <charset val="204"/>
    </font>
    <font>
      <b/>
      <i/>
      <sz val="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2" borderId="0" xfId="0" applyFont="1" applyFill="1" applyAlignment="1">
      <alignment wrapText="1"/>
    </xf>
    <xf numFmtId="0" fontId="1" fillId="2" borderId="0" xfId="0" applyFont="1" applyFill="1" applyAlignment="1"/>
    <xf numFmtId="0" fontId="1" fillId="2" borderId="0" xfId="0" applyFont="1" applyFill="1" applyAlignment="1">
      <alignment horizontal="right"/>
    </xf>
    <xf numFmtId="3" fontId="2" fillId="2" borderId="0" xfId="0" applyNumberFormat="1" applyFont="1" applyFill="1" applyAlignment="1">
      <alignment horizontal="right"/>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top" wrapText="1"/>
    </xf>
    <xf numFmtId="164" fontId="3" fillId="0" borderId="1" xfId="0" applyNumberFormat="1" applyFont="1" applyBorder="1"/>
    <xf numFmtId="49" fontId="3" fillId="0" borderId="1" xfId="0" applyNumberFormat="1" applyFont="1" applyBorder="1"/>
    <xf numFmtId="164" fontId="3" fillId="0" borderId="3" xfId="0" applyNumberFormat="1" applyFont="1" applyBorder="1"/>
    <xf numFmtId="49" fontId="4" fillId="0" borderId="1" xfId="0" applyNumberFormat="1" applyFont="1" applyBorder="1"/>
    <xf numFmtId="164" fontId="4" fillId="0" borderId="3" xfId="0" applyNumberFormat="1" applyFont="1" applyBorder="1"/>
    <xf numFmtId="49" fontId="6" fillId="0" borderId="1" xfId="0" applyNumberFormat="1" applyFont="1" applyBorder="1"/>
    <xf numFmtId="164" fontId="6" fillId="0" borderId="3" xfId="0" applyNumberFormat="1" applyFont="1" applyBorder="1"/>
    <xf numFmtId="49" fontId="7" fillId="0" borderId="1" xfId="0" applyNumberFormat="1" applyFont="1" applyBorder="1"/>
    <xf numFmtId="164" fontId="7" fillId="0" borderId="3" xfId="0" applyNumberFormat="1" applyFont="1" applyBorder="1"/>
    <xf numFmtId="49" fontId="5" fillId="0" borderId="1" xfId="0" applyNumberFormat="1" applyFont="1" applyBorder="1"/>
    <xf numFmtId="164" fontId="5" fillId="0" borderId="3" xfId="0" applyNumberFormat="1" applyFont="1" applyBorder="1"/>
    <xf numFmtId="164" fontId="4" fillId="0" borderId="1" xfId="0" applyNumberFormat="1" applyFont="1" applyBorder="1"/>
    <xf numFmtId="0" fontId="8" fillId="0" borderId="0" xfId="0" applyFont="1"/>
    <xf numFmtId="0" fontId="3" fillId="0" borderId="0" xfId="0" applyFont="1"/>
    <xf numFmtId="0" fontId="9" fillId="0" borderId="2" xfId="0" applyFont="1" applyBorder="1"/>
    <xf numFmtId="0" fontId="13" fillId="0" borderId="2" xfId="0" applyFont="1" applyBorder="1" applyAlignment="1">
      <alignment wrapText="1"/>
    </xf>
    <xf numFmtId="0" fontId="11" fillId="0" borderId="2" xfId="0" applyFont="1" applyBorder="1" applyAlignment="1">
      <alignment vertical="top" wrapText="1"/>
    </xf>
    <xf numFmtId="49" fontId="9" fillId="0" borderId="2" xfId="0" applyNumberFormat="1" applyFont="1" applyBorder="1"/>
    <xf numFmtId="49" fontId="10" fillId="0" borderId="2" xfId="0" applyNumberFormat="1" applyFont="1" applyBorder="1" applyAlignment="1">
      <alignment wrapText="1"/>
    </xf>
    <xf numFmtId="49" fontId="11" fillId="0" borderId="2" xfId="0" applyNumberFormat="1" applyFont="1" applyBorder="1" applyAlignment="1">
      <alignment wrapText="1"/>
    </xf>
    <xf numFmtId="49" fontId="12" fillId="0" borderId="2" xfId="0" applyNumberFormat="1" applyFont="1" applyBorder="1" applyAlignment="1">
      <alignment wrapText="1"/>
    </xf>
    <xf numFmtId="49" fontId="13" fillId="0" borderId="2" xfId="0" applyNumberFormat="1" applyFont="1" applyBorder="1" applyAlignment="1">
      <alignment wrapText="1"/>
    </xf>
    <xf numFmtId="0" fontId="13" fillId="0" borderId="2" xfId="0" applyFont="1" applyBorder="1" applyAlignment="1">
      <alignment vertical="top" wrapText="1"/>
    </xf>
    <xf numFmtId="0" fontId="10" fillId="0" borderId="2" xfId="0" applyFont="1" applyBorder="1" applyAlignment="1">
      <alignment vertical="top" wrapText="1"/>
    </xf>
    <xf numFmtId="0" fontId="12" fillId="0" borderId="2" xfId="0" applyFont="1" applyBorder="1" applyAlignment="1">
      <alignment vertical="top" wrapText="1"/>
    </xf>
    <xf numFmtId="0" fontId="14" fillId="0" borderId="2" xfId="0" applyFont="1" applyBorder="1" applyAlignment="1">
      <alignment vertical="top" wrapText="1"/>
    </xf>
    <xf numFmtId="164" fontId="7" fillId="3" borderId="3" xfId="0" applyNumberFormat="1" applyFont="1" applyFill="1" applyBorder="1"/>
    <xf numFmtId="164" fontId="4" fillId="3" borderId="3" xfId="0" applyNumberFormat="1" applyFont="1" applyFill="1" applyBorder="1"/>
    <xf numFmtId="164" fontId="3" fillId="3" borderId="3" xfId="0" applyNumberFormat="1" applyFont="1" applyFill="1" applyBorder="1"/>
    <xf numFmtId="164" fontId="6" fillId="3" borderId="3" xfId="0" applyNumberFormat="1" applyFont="1" applyFill="1" applyBorder="1"/>
    <xf numFmtId="164" fontId="5" fillId="3" borderId="3" xfId="0" applyNumberFormat="1" applyFont="1" applyFill="1" applyBorder="1"/>
    <xf numFmtId="0" fontId="3" fillId="0" borderId="0" xfId="0" applyFont="1" applyAlignment="1">
      <alignment horizontal="center" wrapText="1"/>
    </xf>
    <xf numFmtId="0" fontId="3" fillId="0" borderId="0" xfId="0" applyFont="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125"/>
  <sheetViews>
    <sheetView tabSelected="1" view="pageBreakPreview" zoomScale="80" zoomScaleSheetLayoutView="80" workbookViewId="0">
      <selection activeCell="A4" sqref="A4:I4"/>
    </sheetView>
  </sheetViews>
  <sheetFormatPr defaultRowHeight="15"/>
  <cols>
    <col min="1" max="1" width="33.140625" customWidth="1"/>
    <col min="2" max="2" width="6.5703125" customWidth="1"/>
    <col min="3" max="3" width="5.7109375" customWidth="1"/>
    <col min="4" max="4" width="6.140625" customWidth="1"/>
    <col min="5" max="5" width="15.7109375" customWidth="1"/>
    <col min="6" max="6" width="5.85546875" customWidth="1"/>
    <col min="7" max="7" width="22.140625" customWidth="1"/>
    <col min="8" max="8" width="21.5703125" customWidth="1"/>
    <col min="9" max="9" width="20.85546875" customWidth="1"/>
  </cols>
  <sheetData>
    <row r="2" spans="1:9" ht="15.75">
      <c r="A2" s="21"/>
      <c r="B2" s="21"/>
      <c r="C2" s="21"/>
      <c r="D2" s="21"/>
      <c r="E2" s="21"/>
      <c r="F2" s="21"/>
      <c r="G2" s="39" t="s">
        <v>170</v>
      </c>
      <c r="H2" s="39"/>
      <c r="I2" s="39"/>
    </row>
    <row r="3" spans="1:9" ht="108" customHeight="1">
      <c r="A3" s="21"/>
      <c r="B3" s="21"/>
      <c r="C3" s="21"/>
      <c r="D3" s="21"/>
      <c r="E3" s="40" t="s">
        <v>177</v>
      </c>
      <c r="F3" s="40"/>
      <c r="G3" s="40"/>
      <c r="H3" s="40"/>
      <c r="I3" s="40"/>
    </row>
    <row r="4" spans="1:9" ht="60.75" customHeight="1">
      <c r="A4" s="39" t="s">
        <v>169</v>
      </c>
      <c r="B4" s="39"/>
      <c r="C4" s="39"/>
      <c r="D4" s="39"/>
      <c r="E4" s="39"/>
      <c r="F4" s="39"/>
      <c r="G4" s="39"/>
      <c r="H4" s="39"/>
      <c r="I4" s="39"/>
    </row>
    <row r="5" spans="1:9" ht="1.5" customHeight="1">
      <c r="A5" s="20"/>
      <c r="B5" s="20"/>
      <c r="C5" s="20"/>
      <c r="D5" s="20"/>
      <c r="E5" s="20"/>
      <c r="F5" s="20"/>
      <c r="G5" s="20"/>
      <c r="H5" s="20"/>
      <c r="I5" s="20"/>
    </row>
    <row r="6" spans="1:9">
      <c r="A6" s="1"/>
      <c r="B6" s="1"/>
      <c r="C6" s="2"/>
      <c r="D6" s="2"/>
      <c r="E6" s="2"/>
      <c r="F6" s="3"/>
      <c r="G6" s="4"/>
      <c r="H6" s="20"/>
      <c r="I6" s="20" t="s">
        <v>0</v>
      </c>
    </row>
    <row r="7" spans="1:9" ht="28.5">
      <c r="A7" s="5" t="s">
        <v>1</v>
      </c>
      <c r="B7" s="5" t="s">
        <v>171</v>
      </c>
      <c r="C7" s="6" t="s">
        <v>2</v>
      </c>
      <c r="D7" s="6" t="s">
        <v>3</v>
      </c>
      <c r="E7" s="6" t="s">
        <v>4</v>
      </c>
      <c r="F7" s="6" t="s">
        <v>5</v>
      </c>
      <c r="G7" s="7" t="s">
        <v>6</v>
      </c>
      <c r="H7" s="7" t="s">
        <v>7</v>
      </c>
      <c r="I7" s="7" t="s">
        <v>8</v>
      </c>
    </row>
    <row r="8" spans="1:9" ht="18.75">
      <c r="A8" s="22" t="s">
        <v>9</v>
      </c>
      <c r="B8" s="22"/>
      <c r="C8" s="15"/>
      <c r="D8" s="15"/>
      <c r="E8" s="15"/>
      <c r="F8" s="15"/>
      <c r="G8" s="16">
        <f>G10+G46+G52+G65+G72+G103+G118</f>
        <v>13489732.6</v>
      </c>
      <c r="H8" s="16">
        <f>H10+H46+H52+H65+H72+H103+H118+H125</f>
        <v>5041976</v>
      </c>
      <c r="I8" s="16">
        <f>I10+I46+I52+I65+I72+I103+I118+I125</f>
        <v>5002089</v>
      </c>
    </row>
    <row r="9" spans="1:9" ht="55.5" customHeight="1">
      <c r="A9" s="30" t="s">
        <v>27</v>
      </c>
      <c r="B9" s="25" t="s">
        <v>172</v>
      </c>
      <c r="C9" s="15"/>
      <c r="D9" s="15"/>
      <c r="E9" s="15"/>
      <c r="F9" s="15"/>
      <c r="G9" s="34">
        <f>G8</f>
        <v>13489732.6</v>
      </c>
      <c r="H9" s="16">
        <f t="shared" ref="H9:I9" si="0">H8</f>
        <v>5041976</v>
      </c>
      <c r="I9" s="16">
        <f t="shared" si="0"/>
        <v>5002089</v>
      </c>
    </row>
    <row r="10" spans="1:9" ht="15.75">
      <c r="A10" s="31" t="s">
        <v>10</v>
      </c>
      <c r="B10" s="26" t="s">
        <v>172</v>
      </c>
      <c r="C10" s="11" t="s">
        <v>11</v>
      </c>
      <c r="D10" s="11" t="s">
        <v>12</v>
      </c>
      <c r="E10" s="11"/>
      <c r="F10" s="11"/>
      <c r="G10" s="35">
        <f>G11+G16+G35</f>
        <v>3046722.85</v>
      </c>
      <c r="H10" s="12">
        <f t="shared" ref="H10:I10" si="1">H11+H16+H35</f>
        <v>1764294</v>
      </c>
      <c r="I10" s="12">
        <f t="shared" si="1"/>
        <v>1579142</v>
      </c>
    </row>
    <row r="11" spans="1:9" ht="47.25" customHeight="1">
      <c r="A11" s="31" t="s">
        <v>13</v>
      </c>
      <c r="B11" s="26" t="s">
        <v>172</v>
      </c>
      <c r="C11" s="11" t="s">
        <v>11</v>
      </c>
      <c r="D11" s="11" t="s">
        <v>14</v>
      </c>
      <c r="E11" s="11"/>
      <c r="F11" s="11"/>
      <c r="G11" s="35">
        <f>G12</f>
        <v>601901</v>
      </c>
      <c r="H11" s="12">
        <f t="shared" ref="H11:I11" si="2">H12</f>
        <v>605165</v>
      </c>
      <c r="I11" s="12">
        <f t="shared" si="2"/>
        <v>605165</v>
      </c>
    </row>
    <row r="12" spans="1:9" ht="35.25" customHeight="1">
      <c r="A12" s="24" t="s">
        <v>15</v>
      </c>
      <c r="B12" s="27" t="s">
        <v>172</v>
      </c>
      <c r="C12" s="9" t="s">
        <v>11</v>
      </c>
      <c r="D12" s="9" t="s">
        <v>14</v>
      </c>
      <c r="E12" s="9" t="s">
        <v>16</v>
      </c>
      <c r="F12" s="9"/>
      <c r="G12" s="36">
        <f>G13</f>
        <v>601901</v>
      </c>
      <c r="H12" s="10">
        <f t="shared" ref="H12:I12" si="3">H13</f>
        <v>605165</v>
      </c>
      <c r="I12" s="10">
        <f t="shared" si="3"/>
        <v>605165</v>
      </c>
    </row>
    <row r="13" spans="1:9" ht="24" customHeight="1">
      <c r="A13" s="24" t="s">
        <v>17</v>
      </c>
      <c r="B13" s="27" t="s">
        <v>172</v>
      </c>
      <c r="C13" s="9" t="s">
        <v>11</v>
      </c>
      <c r="D13" s="9" t="s">
        <v>14</v>
      </c>
      <c r="E13" s="9" t="s">
        <v>18</v>
      </c>
      <c r="F13" s="9"/>
      <c r="G13" s="36">
        <f>G14</f>
        <v>601901</v>
      </c>
      <c r="H13" s="10">
        <f t="shared" ref="H13:I13" si="4">H14</f>
        <v>605165</v>
      </c>
      <c r="I13" s="10">
        <f t="shared" si="4"/>
        <v>605165</v>
      </c>
    </row>
    <row r="14" spans="1:9" ht="48.75" customHeight="1">
      <c r="A14" s="24" t="s">
        <v>19</v>
      </c>
      <c r="B14" s="27" t="s">
        <v>172</v>
      </c>
      <c r="C14" s="9" t="s">
        <v>11</v>
      </c>
      <c r="D14" s="9" t="s">
        <v>14</v>
      </c>
      <c r="E14" s="9" t="s">
        <v>20</v>
      </c>
      <c r="F14" s="9"/>
      <c r="G14" s="36">
        <f>G15</f>
        <v>601901</v>
      </c>
      <c r="H14" s="10">
        <f t="shared" ref="H14:I14" si="5">H15</f>
        <v>605165</v>
      </c>
      <c r="I14" s="10">
        <f t="shared" si="5"/>
        <v>605165</v>
      </c>
    </row>
    <row r="15" spans="1:9" ht="102.75" customHeight="1">
      <c r="A15" s="24" t="s">
        <v>21</v>
      </c>
      <c r="B15" s="27" t="s">
        <v>172</v>
      </c>
      <c r="C15" s="9" t="s">
        <v>11</v>
      </c>
      <c r="D15" s="9" t="s">
        <v>14</v>
      </c>
      <c r="E15" s="9" t="s">
        <v>20</v>
      </c>
      <c r="F15" s="9" t="s">
        <v>22</v>
      </c>
      <c r="G15" s="36">
        <v>601901</v>
      </c>
      <c r="H15" s="8">
        <v>605165</v>
      </c>
      <c r="I15" s="8">
        <v>605165</v>
      </c>
    </row>
    <row r="16" spans="1:9" ht="31.5" customHeight="1">
      <c r="A16" s="31" t="s">
        <v>23</v>
      </c>
      <c r="B16" s="26" t="s">
        <v>172</v>
      </c>
      <c r="C16" s="11" t="s">
        <v>11</v>
      </c>
      <c r="D16" s="11" t="s">
        <v>24</v>
      </c>
      <c r="E16" s="11"/>
      <c r="F16" s="11"/>
      <c r="G16" s="35">
        <f>G17+G30</f>
        <v>1788355.4500000002</v>
      </c>
      <c r="H16" s="12">
        <f t="shared" ref="H16:I16" si="6">H17+H30</f>
        <v>1059129</v>
      </c>
      <c r="I16" s="12">
        <f t="shared" si="6"/>
        <v>873977</v>
      </c>
    </row>
    <row r="17" spans="1:9" ht="37.5" customHeight="1">
      <c r="A17" s="31" t="s">
        <v>25</v>
      </c>
      <c r="B17" s="26" t="s">
        <v>172</v>
      </c>
      <c r="C17" s="11" t="s">
        <v>11</v>
      </c>
      <c r="D17" s="11" t="s">
        <v>24</v>
      </c>
      <c r="E17" s="11" t="s">
        <v>26</v>
      </c>
      <c r="F17" s="11"/>
      <c r="G17" s="35">
        <f>G18</f>
        <v>1394601.56</v>
      </c>
      <c r="H17" s="12">
        <f t="shared" ref="H17:I17" si="7">H18</f>
        <v>1059129</v>
      </c>
      <c r="I17" s="12">
        <f t="shared" si="7"/>
        <v>873977</v>
      </c>
    </row>
    <row r="18" spans="1:9" ht="45" customHeight="1">
      <c r="A18" s="24" t="s">
        <v>27</v>
      </c>
      <c r="B18" s="27" t="s">
        <v>172</v>
      </c>
      <c r="C18" s="9" t="s">
        <v>11</v>
      </c>
      <c r="D18" s="9" t="s">
        <v>24</v>
      </c>
      <c r="E18" s="9" t="s">
        <v>28</v>
      </c>
      <c r="F18" s="9"/>
      <c r="G18" s="36">
        <f>G19+G22+G24+G26+G28</f>
        <v>1394601.56</v>
      </c>
      <c r="H18" s="10">
        <f t="shared" ref="H18:I18" si="8">H19+H22+H24+H26+H28</f>
        <v>1059129</v>
      </c>
      <c r="I18" s="10">
        <f t="shared" si="8"/>
        <v>873977</v>
      </c>
    </row>
    <row r="19" spans="1:9" ht="49.5" customHeight="1">
      <c r="A19" s="24" t="s">
        <v>19</v>
      </c>
      <c r="B19" s="27" t="s">
        <v>172</v>
      </c>
      <c r="C19" s="9" t="s">
        <v>11</v>
      </c>
      <c r="D19" s="9" t="s">
        <v>24</v>
      </c>
      <c r="E19" s="9" t="s">
        <v>29</v>
      </c>
      <c r="F19" s="9"/>
      <c r="G19" s="36">
        <f>G20+G21</f>
        <v>1142581</v>
      </c>
      <c r="H19" s="10">
        <f t="shared" ref="H19:I19" si="9">H20+H21</f>
        <v>1059129</v>
      </c>
      <c r="I19" s="10">
        <f t="shared" si="9"/>
        <v>873977</v>
      </c>
    </row>
    <row r="20" spans="1:9" ht="96.75" customHeight="1">
      <c r="A20" s="24" t="s">
        <v>21</v>
      </c>
      <c r="B20" s="27" t="s">
        <v>172</v>
      </c>
      <c r="C20" s="9" t="s">
        <v>11</v>
      </c>
      <c r="D20" s="9" t="s">
        <v>24</v>
      </c>
      <c r="E20" s="9" t="s">
        <v>29</v>
      </c>
      <c r="F20" s="9" t="s">
        <v>22</v>
      </c>
      <c r="G20" s="36">
        <v>1080831</v>
      </c>
      <c r="H20" s="8">
        <v>1059129</v>
      </c>
      <c r="I20" s="8">
        <v>873977</v>
      </c>
    </row>
    <row r="21" spans="1:9" ht="15.75">
      <c r="A21" s="24" t="s">
        <v>30</v>
      </c>
      <c r="B21" s="27" t="s">
        <v>172</v>
      </c>
      <c r="C21" s="9" t="s">
        <v>11</v>
      </c>
      <c r="D21" s="9" t="s">
        <v>24</v>
      </c>
      <c r="E21" s="9" t="s">
        <v>29</v>
      </c>
      <c r="F21" s="9" t="s">
        <v>31</v>
      </c>
      <c r="G21" s="36">
        <v>61750</v>
      </c>
      <c r="H21" s="8">
        <v>0</v>
      </c>
      <c r="I21" s="8">
        <v>0</v>
      </c>
    </row>
    <row r="22" spans="1:9" ht="64.5" customHeight="1">
      <c r="A22" s="24" t="s">
        <v>36</v>
      </c>
      <c r="B22" s="27" t="s">
        <v>172</v>
      </c>
      <c r="C22" s="9" t="s">
        <v>11</v>
      </c>
      <c r="D22" s="9" t="s">
        <v>24</v>
      </c>
      <c r="E22" s="9" t="s">
        <v>33</v>
      </c>
      <c r="F22" s="9"/>
      <c r="G22" s="36">
        <f>G23</f>
        <v>3787.28</v>
      </c>
      <c r="H22" s="8">
        <f>H23</f>
        <v>0</v>
      </c>
      <c r="I22" s="8">
        <f>I23</f>
        <v>0</v>
      </c>
    </row>
    <row r="23" spans="1:9" ht="15.75">
      <c r="A23" s="24" t="s">
        <v>37</v>
      </c>
      <c r="B23" s="27" t="s">
        <v>172</v>
      </c>
      <c r="C23" s="9" t="s">
        <v>11</v>
      </c>
      <c r="D23" s="9" t="s">
        <v>24</v>
      </c>
      <c r="E23" s="9" t="s">
        <v>33</v>
      </c>
      <c r="F23" s="9" t="s">
        <v>32</v>
      </c>
      <c r="G23" s="36">
        <v>3787.28</v>
      </c>
      <c r="H23" s="8">
        <v>0</v>
      </c>
      <c r="I23" s="8">
        <v>0</v>
      </c>
    </row>
    <row r="24" spans="1:9" ht="73.5" customHeight="1">
      <c r="A24" s="24" t="s">
        <v>38</v>
      </c>
      <c r="B24" s="27" t="s">
        <v>172</v>
      </c>
      <c r="C24" s="9" t="s">
        <v>11</v>
      </c>
      <c r="D24" s="9" t="s">
        <v>24</v>
      </c>
      <c r="E24" s="9" t="s">
        <v>34</v>
      </c>
      <c r="F24" s="9"/>
      <c r="G24" s="36">
        <f>G25</f>
        <v>3787.28</v>
      </c>
      <c r="H24" s="8">
        <f>H25</f>
        <v>0</v>
      </c>
      <c r="I24" s="8">
        <f>I25</f>
        <v>0</v>
      </c>
    </row>
    <row r="25" spans="1:9" ht="15.75">
      <c r="A25" s="24" t="s">
        <v>37</v>
      </c>
      <c r="B25" s="27" t="s">
        <v>172</v>
      </c>
      <c r="C25" s="9" t="s">
        <v>11</v>
      </c>
      <c r="D25" s="9" t="s">
        <v>24</v>
      </c>
      <c r="E25" s="9" t="s">
        <v>34</v>
      </c>
      <c r="F25" s="9" t="s">
        <v>32</v>
      </c>
      <c r="G25" s="36">
        <v>3787.28</v>
      </c>
      <c r="H25" s="8">
        <v>0</v>
      </c>
      <c r="I25" s="8">
        <v>0</v>
      </c>
    </row>
    <row r="26" spans="1:9" ht="114.75">
      <c r="A26" s="24" t="s">
        <v>39</v>
      </c>
      <c r="B26" s="27" t="s">
        <v>172</v>
      </c>
      <c r="C26" s="9" t="s">
        <v>11</v>
      </c>
      <c r="D26" s="9" t="s">
        <v>24</v>
      </c>
      <c r="E26" s="9" t="s">
        <v>35</v>
      </c>
      <c r="F26" s="9"/>
      <c r="G26" s="36">
        <f>G27</f>
        <v>122223</v>
      </c>
      <c r="H26" s="8">
        <f>H27</f>
        <v>0</v>
      </c>
      <c r="I26" s="8">
        <f>I27</f>
        <v>0</v>
      </c>
    </row>
    <row r="27" spans="1:9" ht="15.75">
      <c r="A27" s="24" t="s">
        <v>37</v>
      </c>
      <c r="B27" s="27" t="s">
        <v>172</v>
      </c>
      <c r="C27" s="9" t="s">
        <v>11</v>
      </c>
      <c r="D27" s="9" t="s">
        <v>24</v>
      </c>
      <c r="E27" s="9" t="s">
        <v>35</v>
      </c>
      <c r="F27" s="9" t="s">
        <v>32</v>
      </c>
      <c r="G27" s="36">
        <v>122223</v>
      </c>
      <c r="H27" s="8">
        <v>0</v>
      </c>
      <c r="I27" s="8">
        <v>0</v>
      </c>
    </row>
    <row r="28" spans="1:9" ht="75.75" customHeight="1">
      <c r="A28" s="24" t="s">
        <v>60</v>
      </c>
      <c r="B28" s="27" t="s">
        <v>172</v>
      </c>
      <c r="C28" s="9" t="s">
        <v>11</v>
      </c>
      <c r="D28" s="9" t="s">
        <v>24</v>
      </c>
      <c r="E28" s="9" t="s">
        <v>59</v>
      </c>
      <c r="F28" s="9"/>
      <c r="G28" s="36">
        <f>G29</f>
        <v>122223</v>
      </c>
      <c r="H28" s="10">
        <f>H29</f>
        <v>0</v>
      </c>
      <c r="I28" s="10">
        <f>I29</f>
        <v>0</v>
      </c>
    </row>
    <row r="29" spans="1:9" ht="24" customHeight="1">
      <c r="A29" s="24" t="s">
        <v>37</v>
      </c>
      <c r="B29" s="27" t="s">
        <v>172</v>
      </c>
      <c r="C29" s="9" t="s">
        <v>11</v>
      </c>
      <c r="D29" s="9" t="s">
        <v>24</v>
      </c>
      <c r="E29" s="9" t="s">
        <v>59</v>
      </c>
      <c r="F29" s="9" t="s">
        <v>32</v>
      </c>
      <c r="G29" s="36">
        <v>122223</v>
      </c>
      <c r="H29" s="10">
        <v>0</v>
      </c>
      <c r="I29" s="10">
        <v>0</v>
      </c>
    </row>
    <row r="30" spans="1:9" ht="99.75" customHeight="1">
      <c r="A30" s="31" t="s">
        <v>41</v>
      </c>
      <c r="B30" s="26" t="s">
        <v>172</v>
      </c>
      <c r="C30" s="11" t="s">
        <v>11</v>
      </c>
      <c r="D30" s="11" t="s">
        <v>24</v>
      </c>
      <c r="E30" s="11" t="s">
        <v>40</v>
      </c>
      <c r="F30" s="11"/>
      <c r="G30" s="35">
        <f>G31</f>
        <v>393753.89</v>
      </c>
      <c r="H30" s="12">
        <f t="shared" ref="H30:I30" si="10">H31</f>
        <v>0</v>
      </c>
      <c r="I30" s="12">
        <f t="shared" si="10"/>
        <v>0</v>
      </c>
    </row>
    <row r="31" spans="1:9" ht="135.75" customHeight="1">
      <c r="A31" s="24" t="s">
        <v>175</v>
      </c>
      <c r="B31" s="27" t="s">
        <v>172</v>
      </c>
      <c r="C31" s="9" t="s">
        <v>11</v>
      </c>
      <c r="D31" s="9" t="s">
        <v>24</v>
      </c>
      <c r="E31" s="9" t="s">
        <v>42</v>
      </c>
      <c r="F31" s="9"/>
      <c r="G31" s="36">
        <f>G32</f>
        <v>393753.89</v>
      </c>
      <c r="H31" s="10">
        <f t="shared" ref="H31:I31" si="11">H32</f>
        <v>0</v>
      </c>
      <c r="I31" s="10">
        <f t="shared" si="11"/>
        <v>0</v>
      </c>
    </row>
    <row r="32" spans="1:9" ht="48.75" customHeight="1">
      <c r="A32" s="24" t="s">
        <v>44</v>
      </c>
      <c r="B32" s="27" t="s">
        <v>172</v>
      </c>
      <c r="C32" s="9" t="s">
        <v>11</v>
      </c>
      <c r="D32" s="9" t="s">
        <v>24</v>
      </c>
      <c r="E32" s="9" t="s">
        <v>43</v>
      </c>
      <c r="F32" s="9"/>
      <c r="G32" s="36">
        <f>G33</f>
        <v>393753.89</v>
      </c>
      <c r="H32" s="10">
        <f t="shared" ref="H32:I32" si="12">H33</f>
        <v>0</v>
      </c>
      <c r="I32" s="10">
        <f t="shared" si="12"/>
        <v>0</v>
      </c>
    </row>
    <row r="33" spans="1:9" ht="33" customHeight="1">
      <c r="A33" s="24" t="s">
        <v>46</v>
      </c>
      <c r="B33" s="27" t="s">
        <v>172</v>
      </c>
      <c r="C33" s="9" t="s">
        <v>11</v>
      </c>
      <c r="D33" s="9" t="s">
        <v>24</v>
      </c>
      <c r="E33" s="9" t="s">
        <v>45</v>
      </c>
      <c r="F33" s="9"/>
      <c r="G33" s="36">
        <f>G34</f>
        <v>393753.89</v>
      </c>
      <c r="H33" s="10">
        <f t="shared" ref="H33:I33" si="13">H34</f>
        <v>0</v>
      </c>
      <c r="I33" s="10">
        <f t="shared" si="13"/>
        <v>0</v>
      </c>
    </row>
    <row r="34" spans="1:9" ht="51.75" customHeight="1">
      <c r="A34" s="24" t="s">
        <v>47</v>
      </c>
      <c r="B34" s="27" t="s">
        <v>172</v>
      </c>
      <c r="C34" s="9" t="s">
        <v>11</v>
      </c>
      <c r="D34" s="9" t="s">
        <v>24</v>
      </c>
      <c r="E34" s="9" t="s">
        <v>45</v>
      </c>
      <c r="F34" s="9" t="s">
        <v>48</v>
      </c>
      <c r="G34" s="36">
        <v>393753.89</v>
      </c>
      <c r="H34" s="8">
        <v>0</v>
      </c>
      <c r="I34" s="8">
        <v>0</v>
      </c>
    </row>
    <row r="35" spans="1:9" ht="35.25" customHeight="1">
      <c r="A35" s="31" t="s">
        <v>50</v>
      </c>
      <c r="B35" s="26" t="s">
        <v>172</v>
      </c>
      <c r="C35" s="11" t="s">
        <v>11</v>
      </c>
      <c r="D35" s="11" t="s">
        <v>49</v>
      </c>
      <c r="E35" s="11"/>
      <c r="F35" s="11"/>
      <c r="G35" s="35">
        <f>G36+G41</f>
        <v>656466.4</v>
      </c>
      <c r="H35" s="12">
        <f t="shared" ref="H35:I35" si="14">H36+H41</f>
        <v>100000</v>
      </c>
      <c r="I35" s="12">
        <f t="shared" si="14"/>
        <v>100000</v>
      </c>
    </row>
    <row r="36" spans="1:9" ht="87" customHeight="1">
      <c r="A36" s="32" t="s">
        <v>55</v>
      </c>
      <c r="B36" s="27" t="s">
        <v>172</v>
      </c>
      <c r="C36" s="13" t="s">
        <v>11</v>
      </c>
      <c r="D36" s="13" t="s">
        <v>49</v>
      </c>
      <c r="E36" s="13" t="s">
        <v>51</v>
      </c>
      <c r="F36" s="13"/>
      <c r="G36" s="37">
        <f>G37</f>
        <v>1000</v>
      </c>
      <c r="H36" s="14">
        <f t="shared" ref="H36:I36" si="15">H37</f>
        <v>0</v>
      </c>
      <c r="I36" s="14">
        <f t="shared" si="15"/>
        <v>0</v>
      </c>
    </row>
    <row r="37" spans="1:9" ht="154.5" customHeight="1">
      <c r="A37" s="24" t="s">
        <v>56</v>
      </c>
      <c r="B37" s="27" t="s">
        <v>172</v>
      </c>
      <c r="C37" s="9" t="s">
        <v>11</v>
      </c>
      <c r="D37" s="9" t="s">
        <v>49</v>
      </c>
      <c r="E37" s="9" t="s">
        <v>52</v>
      </c>
      <c r="F37" s="9"/>
      <c r="G37" s="36">
        <f>G38</f>
        <v>1000</v>
      </c>
      <c r="H37" s="10">
        <f t="shared" ref="H37:I37" si="16">H38</f>
        <v>0</v>
      </c>
      <c r="I37" s="10">
        <f t="shared" si="16"/>
        <v>0</v>
      </c>
    </row>
    <row r="38" spans="1:9" ht="95.25" customHeight="1">
      <c r="A38" s="24" t="s">
        <v>54</v>
      </c>
      <c r="B38" s="27" t="s">
        <v>172</v>
      </c>
      <c r="C38" s="9" t="s">
        <v>11</v>
      </c>
      <c r="D38" s="9" t="s">
        <v>49</v>
      </c>
      <c r="E38" s="9" t="s">
        <v>53</v>
      </c>
      <c r="F38" s="9"/>
      <c r="G38" s="36">
        <f>G39</f>
        <v>1000</v>
      </c>
      <c r="H38" s="10">
        <f t="shared" ref="H38:I38" si="17">H39</f>
        <v>0</v>
      </c>
      <c r="I38" s="10">
        <f t="shared" si="17"/>
        <v>0</v>
      </c>
    </row>
    <row r="39" spans="1:9" ht="100.5" customHeight="1">
      <c r="A39" s="24" t="s">
        <v>57</v>
      </c>
      <c r="B39" s="27" t="s">
        <v>172</v>
      </c>
      <c r="C39" s="9" t="s">
        <v>11</v>
      </c>
      <c r="D39" s="9" t="s">
        <v>49</v>
      </c>
      <c r="E39" s="9" t="s">
        <v>58</v>
      </c>
      <c r="F39" s="9"/>
      <c r="G39" s="36">
        <f>G40</f>
        <v>1000</v>
      </c>
      <c r="H39" s="10">
        <f t="shared" ref="H39:I39" si="18">H40</f>
        <v>0</v>
      </c>
      <c r="I39" s="10">
        <f t="shared" si="18"/>
        <v>0</v>
      </c>
    </row>
    <row r="40" spans="1:9" ht="50.25" customHeight="1">
      <c r="A40" s="24" t="s">
        <v>47</v>
      </c>
      <c r="B40" s="27" t="s">
        <v>172</v>
      </c>
      <c r="C40" s="9" t="s">
        <v>11</v>
      </c>
      <c r="D40" s="9" t="s">
        <v>49</v>
      </c>
      <c r="E40" s="9" t="s">
        <v>58</v>
      </c>
      <c r="F40" s="9" t="s">
        <v>48</v>
      </c>
      <c r="G40" s="36">
        <v>1000</v>
      </c>
      <c r="H40" s="8">
        <v>0</v>
      </c>
      <c r="I40" s="8">
        <v>0</v>
      </c>
    </row>
    <row r="41" spans="1:9" ht="67.5" customHeight="1">
      <c r="A41" s="32" t="s">
        <v>62</v>
      </c>
      <c r="B41" s="26" t="s">
        <v>172</v>
      </c>
      <c r="C41" s="13" t="s">
        <v>11</v>
      </c>
      <c r="D41" s="13" t="s">
        <v>49</v>
      </c>
      <c r="E41" s="13" t="s">
        <v>61</v>
      </c>
      <c r="F41" s="13"/>
      <c r="G41" s="37">
        <f>G42</f>
        <v>655466.4</v>
      </c>
      <c r="H41" s="14">
        <f t="shared" ref="H41:I41" si="19">H42</f>
        <v>100000</v>
      </c>
      <c r="I41" s="14">
        <f t="shared" si="19"/>
        <v>100000</v>
      </c>
    </row>
    <row r="42" spans="1:9" ht="25.5">
      <c r="A42" s="24" t="s">
        <v>64</v>
      </c>
      <c r="B42" s="27" t="s">
        <v>172</v>
      </c>
      <c r="C42" s="9" t="s">
        <v>11</v>
      </c>
      <c r="D42" s="9" t="s">
        <v>49</v>
      </c>
      <c r="E42" s="9" t="s">
        <v>63</v>
      </c>
      <c r="F42" s="9"/>
      <c r="G42" s="36">
        <f>G43</f>
        <v>655466.4</v>
      </c>
      <c r="H42" s="10">
        <f t="shared" ref="H42:I42" si="20">H43</f>
        <v>100000</v>
      </c>
      <c r="I42" s="10">
        <f t="shared" si="20"/>
        <v>100000</v>
      </c>
    </row>
    <row r="43" spans="1:9" ht="38.25">
      <c r="A43" s="24" t="s">
        <v>66</v>
      </c>
      <c r="B43" s="27" t="s">
        <v>172</v>
      </c>
      <c r="C43" s="9" t="s">
        <v>11</v>
      </c>
      <c r="D43" s="9" t="s">
        <v>49</v>
      </c>
      <c r="E43" s="9" t="s">
        <v>65</v>
      </c>
      <c r="F43" s="9"/>
      <c r="G43" s="36">
        <f>G44+G45</f>
        <v>655466.4</v>
      </c>
      <c r="H43" s="10">
        <f t="shared" ref="H43:I43" si="21">H44+H45</f>
        <v>100000</v>
      </c>
      <c r="I43" s="10">
        <f t="shared" si="21"/>
        <v>100000</v>
      </c>
    </row>
    <row r="44" spans="1:9" ht="49.5" customHeight="1">
      <c r="A44" s="24" t="s">
        <v>47</v>
      </c>
      <c r="B44" s="27" t="s">
        <v>172</v>
      </c>
      <c r="C44" s="9" t="s">
        <v>11</v>
      </c>
      <c r="D44" s="9" t="s">
        <v>49</v>
      </c>
      <c r="E44" s="9" t="s">
        <v>65</v>
      </c>
      <c r="F44" s="9" t="s">
        <v>48</v>
      </c>
      <c r="G44" s="36">
        <v>612794</v>
      </c>
      <c r="H44" s="8">
        <v>0</v>
      </c>
      <c r="I44" s="8">
        <v>0</v>
      </c>
    </row>
    <row r="45" spans="1:9" ht="24" customHeight="1">
      <c r="A45" s="24" t="s">
        <v>30</v>
      </c>
      <c r="B45" s="27" t="s">
        <v>172</v>
      </c>
      <c r="C45" s="9" t="s">
        <v>11</v>
      </c>
      <c r="D45" s="9" t="s">
        <v>49</v>
      </c>
      <c r="E45" s="9" t="s">
        <v>65</v>
      </c>
      <c r="F45" s="9" t="s">
        <v>31</v>
      </c>
      <c r="G45" s="36">
        <v>42672.4</v>
      </c>
      <c r="H45" s="8">
        <v>100000</v>
      </c>
      <c r="I45" s="8">
        <v>100000</v>
      </c>
    </row>
    <row r="46" spans="1:9" ht="15.75">
      <c r="A46" s="30" t="s">
        <v>67</v>
      </c>
      <c r="B46" s="26" t="s">
        <v>172</v>
      </c>
      <c r="C46" s="11" t="s">
        <v>14</v>
      </c>
      <c r="D46" s="11" t="s">
        <v>12</v>
      </c>
      <c r="E46" s="11"/>
      <c r="F46" s="11"/>
      <c r="G46" s="35">
        <f>G47</f>
        <v>231175</v>
      </c>
      <c r="H46" s="12">
        <f t="shared" ref="H46:I50" si="22">H47</f>
        <v>238871</v>
      </c>
      <c r="I46" s="12">
        <f t="shared" si="22"/>
        <v>247210</v>
      </c>
    </row>
    <row r="47" spans="1:9" ht="32.25" customHeight="1">
      <c r="A47" s="24" t="s">
        <v>68</v>
      </c>
      <c r="B47" s="27" t="s">
        <v>172</v>
      </c>
      <c r="C47" s="9" t="s">
        <v>14</v>
      </c>
      <c r="D47" s="9" t="s">
        <v>69</v>
      </c>
      <c r="E47" s="9"/>
      <c r="F47" s="9"/>
      <c r="G47" s="36">
        <f>G48</f>
        <v>231175</v>
      </c>
      <c r="H47" s="10">
        <f t="shared" si="22"/>
        <v>238871</v>
      </c>
      <c r="I47" s="10">
        <f t="shared" si="22"/>
        <v>247210</v>
      </c>
    </row>
    <row r="48" spans="1:9" ht="32.25" customHeight="1">
      <c r="A48" s="24" t="s">
        <v>70</v>
      </c>
      <c r="B48" s="27" t="s">
        <v>172</v>
      </c>
      <c r="C48" s="9" t="s">
        <v>14</v>
      </c>
      <c r="D48" s="9" t="s">
        <v>69</v>
      </c>
      <c r="E48" s="9" t="s">
        <v>71</v>
      </c>
      <c r="F48" s="9"/>
      <c r="G48" s="36">
        <f>G49</f>
        <v>231175</v>
      </c>
      <c r="H48" s="10">
        <f t="shared" si="22"/>
        <v>238871</v>
      </c>
      <c r="I48" s="10">
        <f t="shared" si="22"/>
        <v>247210</v>
      </c>
    </row>
    <row r="49" spans="1:9" ht="33" customHeight="1">
      <c r="A49" s="24" t="s">
        <v>72</v>
      </c>
      <c r="B49" s="27" t="s">
        <v>172</v>
      </c>
      <c r="C49" s="9" t="s">
        <v>14</v>
      </c>
      <c r="D49" s="9" t="s">
        <v>69</v>
      </c>
      <c r="E49" s="9" t="s">
        <v>73</v>
      </c>
      <c r="F49" s="9"/>
      <c r="G49" s="36">
        <f>G50</f>
        <v>231175</v>
      </c>
      <c r="H49" s="10">
        <f t="shared" si="22"/>
        <v>238871</v>
      </c>
      <c r="I49" s="10">
        <f t="shared" si="22"/>
        <v>247210</v>
      </c>
    </row>
    <row r="50" spans="1:9" ht="49.5" customHeight="1">
      <c r="A50" s="24" t="s">
        <v>75</v>
      </c>
      <c r="B50" s="27" t="s">
        <v>172</v>
      </c>
      <c r="C50" s="9" t="s">
        <v>14</v>
      </c>
      <c r="D50" s="9" t="s">
        <v>69</v>
      </c>
      <c r="E50" s="9" t="s">
        <v>74</v>
      </c>
      <c r="F50" s="9"/>
      <c r="G50" s="36">
        <f>G51</f>
        <v>231175</v>
      </c>
      <c r="H50" s="10">
        <f t="shared" si="22"/>
        <v>238871</v>
      </c>
      <c r="I50" s="10">
        <f t="shared" si="22"/>
        <v>247210</v>
      </c>
    </row>
    <row r="51" spans="1:9" ht="103.5" customHeight="1">
      <c r="A51" s="24" t="s">
        <v>21</v>
      </c>
      <c r="B51" s="27" t="s">
        <v>172</v>
      </c>
      <c r="C51" s="9" t="s">
        <v>14</v>
      </c>
      <c r="D51" s="9" t="s">
        <v>69</v>
      </c>
      <c r="E51" s="9" t="s">
        <v>74</v>
      </c>
      <c r="F51" s="9" t="s">
        <v>22</v>
      </c>
      <c r="G51" s="36">
        <v>231175</v>
      </c>
      <c r="H51" s="8">
        <v>238871</v>
      </c>
      <c r="I51" s="8">
        <v>247210</v>
      </c>
    </row>
    <row r="52" spans="1:9" ht="55.5" customHeight="1">
      <c r="A52" s="30" t="s">
        <v>76</v>
      </c>
      <c r="B52" s="26" t="s">
        <v>172</v>
      </c>
      <c r="C52" s="11" t="s">
        <v>69</v>
      </c>
      <c r="D52" s="11" t="s">
        <v>12</v>
      </c>
      <c r="E52" s="11"/>
      <c r="F52" s="11"/>
      <c r="G52" s="35">
        <f>G53+G59</f>
        <v>64969</v>
      </c>
      <c r="H52" s="12">
        <f t="shared" ref="H52:I52" si="23">H53+H59</f>
        <v>0</v>
      </c>
      <c r="I52" s="12">
        <f t="shared" si="23"/>
        <v>0</v>
      </c>
    </row>
    <row r="53" spans="1:9" ht="25.5" customHeight="1">
      <c r="A53" s="32" t="s">
        <v>82</v>
      </c>
      <c r="B53" s="26" t="s">
        <v>172</v>
      </c>
      <c r="C53" s="13" t="s">
        <v>69</v>
      </c>
      <c r="D53" s="13" t="s">
        <v>77</v>
      </c>
      <c r="E53" s="13"/>
      <c r="F53" s="13"/>
      <c r="G53" s="37">
        <f>G54</f>
        <v>47526.76</v>
      </c>
      <c r="H53" s="14">
        <f t="shared" ref="H53:I57" si="24">H54</f>
        <v>0</v>
      </c>
      <c r="I53" s="14">
        <f t="shared" si="24"/>
        <v>0</v>
      </c>
    </row>
    <row r="54" spans="1:9" ht="87" customHeight="1">
      <c r="A54" s="24" t="s">
        <v>83</v>
      </c>
      <c r="B54" s="27" t="s">
        <v>172</v>
      </c>
      <c r="C54" s="9" t="s">
        <v>69</v>
      </c>
      <c r="D54" s="9" t="s">
        <v>77</v>
      </c>
      <c r="E54" s="9" t="s">
        <v>78</v>
      </c>
      <c r="F54" s="9"/>
      <c r="G54" s="36">
        <f>G55</f>
        <v>47526.76</v>
      </c>
      <c r="H54" s="10">
        <f t="shared" si="24"/>
        <v>0</v>
      </c>
      <c r="I54" s="10">
        <f t="shared" si="24"/>
        <v>0</v>
      </c>
    </row>
    <row r="55" spans="1:9" ht="143.25" customHeight="1">
      <c r="A55" s="24" t="s">
        <v>84</v>
      </c>
      <c r="B55" s="27" t="s">
        <v>172</v>
      </c>
      <c r="C55" s="9" t="s">
        <v>69</v>
      </c>
      <c r="D55" s="9" t="s">
        <v>77</v>
      </c>
      <c r="E55" s="9" t="s">
        <v>79</v>
      </c>
      <c r="F55" s="9"/>
      <c r="G55" s="36">
        <f>G56</f>
        <v>47526.76</v>
      </c>
      <c r="H55" s="10">
        <f t="shared" si="24"/>
        <v>0</v>
      </c>
      <c r="I55" s="10">
        <f t="shared" si="24"/>
        <v>0</v>
      </c>
    </row>
    <row r="56" spans="1:9" ht="83.25" customHeight="1">
      <c r="A56" s="24" t="s">
        <v>85</v>
      </c>
      <c r="B56" s="27" t="s">
        <v>172</v>
      </c>
      <c r="C56" s="9" t="s">
        <v>69</v>
      </c>
      <c r="D56" s="9" t="s">
        <v>77</v>
      </c>
      <c r="E56" s="9" t="s">
        <v>80</v>
      </c>
      <c r="F56" s="9"/>
      <c r="G56" s="36">
        <f>G57</f>
        <v>47526.76</v>
      </c>
      <c r="H56" s="10">
        <f t="shared" si="24"/>
        <v>0</v>
      </c>
      <c r="I56" s="10">
        <f t="shared" si="24"/>
        <v>0</v>
      </c>
    </row>
    <row r="57" spans="1:9" ht="92.25" customHeight="1">
      <c r="A57" s="24" t="s">
        <v>86</v>
      </c>
      <c r="B57" s="27" t="s">
        <v>172</v>
      </c>
      <c r="C57" s="9" t="s">
        <v>69</v>
      </c>
      <c r="D57" s="9" t="s">
        <v>77</v>
      </c>
      <c r="E57" s="9" t="s">
        <v>81</v>
      </c>
      <c r="F57" s="9"/>
      <c r="G57" s="36">
        <f>G58</f>
        <v>47526.76</v>
      </c>
      <c r="H57" s="10">
        <f t="shared" si="24"/>
        <v>0</v>
      </c>
      <c r="I57" s="10">
        <f t="shared" si="24"/>
        <v>0</v>
      </c>
    </row>
    <row r="58" spans="1:9" ht="56.25" customHeight="1">
      <c r="A58" s="24" t="s">
        <v>47</v>
      </c>
      <c r="B58" s="27" t="s">
        <v>172</v>
      </c>
      <c r="C58" s="9" t="s">
        <v>69</v>
      </c>
      <c r="D58" s="9" t="s">
        <v>77</v>
      </c>
      <c r="E58" s="9" t="s">
        <v>81</v>
      </c>
      <c r="F58" s="9" t="s">
        <v>48</v>
      </c>
      <c r="G58" s="36">
        <v>47526.76</v>
      </c>
      <c r="H58" s="8">
        <v>0</v>
      </c>
      <c r="I58" s="8">
        <v>0</v>
      </c>
    </row>
    <row r="59" spans="1:9" ht="71.25" customHeight="1">
      <c r="A59" s="32" t="s">
        <v>88</v>
      </c>
      <c r="B59" s="26" t="s">
        <v>172</v>
      </c>
      <c r="C59" s="13" t="s">
        <v>69</v>
      </c>
      <c r="D59" s="13" t="s">
        <v>87</v>
      </c>
      <c r="E59" s="13"/>
      <c r="F59" s="13"/>
      <c r="G59" s="37">
        <f>G60</f>
        <v>17442.240000000002</v>
      </c>
      <c r="H59" s="14">
        <f t="shared" ref="H59:I63" si="25">H60</f>
        <v>0</v>
      </c>
      <c r="I59" s="14">
        <f t="shared" si="25"/>
        <v>0</v>
      </c>
    </row>
    <row r="60" spans="1:9" ht="87.75" customHeight="1">
      <c r="A60" s="24" t="s">
        <v>83</v>
      </c>
      <c r="B60" s="27" t="s">
        <v>172</v>
      </c>
      <c r="C60" s="9" t="s">
        <v>69</v>
      </c>
      <c r="D60" s="9" t="s">
        <v>87</v>
      </c>
      <c r="E60" s="9" t="s">
        <v>78</v>
      </c>
      <c r="F60" s="9"/>
      <c r="G60" s="36">
        <f>G61</f>
        <v>17442.240000000002</v>
      </c>
      <c r="H60" s="10">
        <f t="shared" si="25"/>
        <v>0</v>
      </c>
      <c r="I60" s="10">
        <f t="shared" si="25"/>
        <v>0</v>
      </c>
    </row>
    <row r="61" spans="1:9" ht="173.25" customHeight="1">
      <c r="A61" s="24" t="s">
        <v>92</v>
      </c>
      <c r="B61" s="27" t="s">
        <v>172</v>
      </c>
      <c r="C61" s="9" t="s">
        <v>69</v>
      </c>
      <c r="D61" s="9" t="s">
        <v>87</v>
      </c>
      <c r="E61" s="9" t="s">
        <v>89</v>
      </c>
      <c r="F61" s="9"/>
      <c r="G61" s="36">
        <f>G62</f>
        <v>17442.240000000002</v>
      </c>
      <c r="H61" s="10">
        <f t="shared" si="25"/>
        <v>0</v>
      </c>
      <c r="I61" s="10">
        <f t="shared" si="25"/>
        <v>0</v>
      </c>
    </row>
    <row r="62" spans="1:9" ht="47.25" customHeight="1">
      <c r="A62" s="24" t="s">
        <v>93</v>
      </c>
      <c r="B62" s="27" t="s">
        <v>172</v>
      </c>
      <c r="C62" s="9" t="s">
        <v>69</v>
      </c>
      <c r="D62" s="9" t="s">
        <v>87</v>
      </c>
      <c r="E62" s="9" t="s">
        <v>90</v>
      </c>
      <c r="F62" s="9"/>
      <c r="G62" s="36">
        <f>G63</f>
        <v>17442.240000000002</v>
      </c>
      <c r="H62" s="10">
        <f t="shared" si="25"/>
        <v>0</v>
      </c>
      <c r="I62" s="10">
        <f t="shared" si="25"/>
        <v>0</v>
      </c>
    </row>
    <row r="63" spans="1:9" ht="63" customHeight="1">
      <c r="A63" s="24" t="s">
        <v>94</v>
      </c>
      <c r="B63" s="27" t="s">
        <v>172</v>
      </c>
      <c r="C63" s="9" t="s">
        <v>69</v>
      </c>
      <c r="D63" s="9" t="s">
        <v>87</v>
      </c>
      <c r="E63" s="9" t="s">
        <v>91</v>
      </c>
      <c r="F63" s="9"/>
      <c r="G63" s="36">
        <f>G64</f>
        <v>17442.240000000002</v>
      </c>
      <c r="H63" s="10">
        <f t="shared" si="25"/>
        <v>0</v>
      </c>
      <c r="I63" s="10">
        <f t="shared" si="25"/>
        <v>0</v>
      </c>
    </row>
    <row r="64" spans="1:9" ht="38.25">
      <c r="A64" s="24" t="s">
        <v>47</v>
      </c>
      <c r="B64" s="27" t="s">
        <v>172</v>
      </c>
      <c r="C64" s="9" t="s">
        <v>69</v>
      </c>
      <c r="D64" s="9" t="s">
        <v>87</v>
      </c>
      <c r="E64" s="9" t="s">
        <v>91</v>
      </c>
      <c r="F64" s="9" t="s">
        <v>48</v>
      </c>
      <c r="G64" s="36">
        <v>17442.240000000002</v>
      </c>
      <c r="H64" s="8">
        <v>0</v>
      </c>
      <c r="I64" s="8">
        <v>0</v>
      </c>
    </row>
    <row r="65" spans="1:9" ht="15.75">
      <c r="A65" s="30" t="s">
        <v>95</v>
      </c>
      <c r="B65" s="26" t="s">
        <v>172</v>
      </c>
      <c r="C65" s="11" t="s">
        <v>24</v>
      </c>
      <c r="D65" s="11" t="s">
        <v>12</v>
      </c>
      <c r="E65" s="11"/>
      <c r="F65" s="11"/>
      <c r="G65" s="35">
        <f t="shared" ref="G65:G70" si="26">G66</f>
        <v>1480</v>
      </c>
      <c r="H65" s="12">
        <f t="shared" ref="H65:I65" si="27">H66</f>
        <v>1000</v>
      </c>
      <c r="I65" s="12">
        <f t="shared" si="27"/>
        <v>0</v>
      </c>
    </row>
    <row r="66" spans="1:9" ht="37.5" customHeight="1">
      <c r="A66" s="24" t="s">
        <v>96</v>
      </c>
      <c r="B66" s="27" t="s">
        <v>172</v>
      </c>
      <c r="C66" s="9" t="s">
        <v>24</v>
      </c>
      <c r="D66" s="9" t="s">
        <v>97</v>
      </c>
      <c r="E66" s="9"/>
      <c r="F66" s="9"/>
      <c r="G66" s="36">
        <f t="shared" si="26"/>
        <v>1480</v>
      </c>
      <c r="H66" s="10">
        <f t="shared" ref="H66:I70" si="28">H67</f>
        <v>1000</v>
      </c>
      <c r="I66" s="10">
        <f t="shared" si="28"/>
        <v>0</v>
      </c>
    </row>
    <row r="67" spans="1:9" ht="58.5" customHeight="1">
      <c r="A67" s="24" t="s">
        <v>102</v>
      </c>
      <c r="B67" s="27" t="s">
        <v>172</v>
      </c>
      <c r="C67" s="9" t="s">
        <v>24</v>
      </c>
      <c r="D67" s="9" t="s">
        <v>97</v>
      </c>
      <c r="E67" s="9" t="s">
        <v>98</v>
      </c>
      <c r="F67" s="9"/>
      <c r="G67" s="36">
        <f t="shared" si="26"/>
        <v>1480</v>
      </c>
      <c r="H67" s="10">
        <f t="shared" si="28"/>
        <v>1000</v>
      </c>
      <c r="I67" s="10">
        <f t="shared" si="28"/>
        <v>0</v>
      </c>
    </row>
    <row r="68" spans="1:9" ht="96" customHeight="1">
      <c r="A68" s="24" t="s">
        <v>103</v>
      </c>
      <c r="B68" s="27" t="s">
        <v>172</v>
      </c>
      <c r="C68" s="9" t="s">
        <v>24</v>
      </c>
      <c r="D68" s="9" t="s">
        <v>97</v>
      </c>
      <c r="E68" s="9" t="s">
        <v>99</v>
      </c>
      <c r="F68" s="9"/>
      <c r="G68" s="36">
        <f t="shared" si="26"/>
        <v>1480</v>
      </c>
      <c r="H68" s="10">
        <f t="shared" si="28"/>
        <v>1000</v>
      </c>
      <c r="I68" s="10">
        <f t="shared" si="28"/>
        <v>0</v>
      </c>
    </row>
    <row r="69" spans="1:9" ht="122.25" customHeight="1">
      <c r="A69" s="24" t="s">
        <v>104</v>
      </c>
      <c r="B69" s="27" t="s">
        <v>172</v>
      </c>
      <c r="C69" s="9" t="s">
        <v>24</v>
      </c>
      <c r="D69" s="9" t="s">
        <v>97</v>
      </c>
      <c r="E69" s="9" t="s">
        <v>100</v>
      </c>
      <c r="F69" s="9"/>
      <c r="G69" s="36">
        <f t="shared" si="26"/>
        <v>1480</v>
      </c>
      <c r="H69" s="10">
        <f t="shared" si="28"/>
        <v>1000</v>
      </c>
      <c r="I69" s="10">
        <f t="shared" si="28"/>
        <v>0</v>
      </c>
    </row>
    <row r="70" spans="1:9" ht="82.5" customHeight="1">
      <c r="A70" s="24" t="s">
        <v>105</v>
      </c>
      <c r="B70" s="27" t="s">
        <v>172</v>
      </c>
      <c r="C70" s="9" t="s">
        <v>24</v>
      </c>
      <c r="D70" s="9" t="s">
        <v>97</v>
      </c>
      <c r="E70" s="9" t="s">
        <v>101</v>
      </c>
      <c r="F70" s="9"/>
      <c r="G70" s="36">
        <f t="shared" si="26"/>
        <v>1480</v>
      </c>
      <c r="H70" s="10">
        <f t="shared" si="28"/>
        <v>1000</v>
      </c>
      <c r="I70" s="10">
        <f t="shared" si="28"/>
        <v>0</v>
      </c>
    </row>
    <row r="71" spans="1:9" ht="49.5" customHeight="1">
      <c r="A71" s="24" t="s">
        <v>47</v>
      </c>
      <c r="B71" s="27" t="s">
        <v>172</v>
      </c>
      <c r="C71" s="9" t="s">
        <v>24</v>
      </c>
      <c r="D71" s="9" t="s">
        <v>97</v>
      </c>
      <c r="E71" s="9" t="s">
        <v>101</v>
      </c>
      <c r="F71" s="9" t="s">
        <v>48</v>
      </c>
      <c r="G71" s="36">
        <v>1480</v>
      </c>
      <c r="H71" s="8">
        <v>1000</v>
      </c>
      <c r="I71" s="8">
        <v>0</v>
      </c>
    </row>
    <row r="72" spans="1:9" ht="45" customHeight="1">
      <c r="A72" s="30" t="s">
        <v>107</v>
      </c>
      <c r="B72" s="26" t="s">
        <v>172</v>
      </c>
      <c r="C72" s="11" t="s">
        <v>106</v>
      </c>
      <c r="D72" s="11" t="s">
        <v>12</v>
      </c>
      <c r="E72" s="11"/>
      <c r="F72" s="11"/>
      <c r="G72" s="35">
        <f>G73</f>
        <v>6184469.5699999994</v>
      </c>
      <c r="H72" s="12">
        <f t="shared" ref="H72:I72" si="29">H73</f>
        <v>532628</v>
      </c>
      <c r="I72" s="12">
        <f t="shared" si="29"/>
        <v>550000</v>
      </c>
    </row>
    <row r="73" spans="1:9">
      <c r="A73" s="32" t="s">
        <v>108</v>
      </c>
      <c r="B73" s="26" t="s">
        <v>172</v>
      </c>
      <c r="C73" s="17" t="s">
        <v>106</v>
      </c>
      <c r="D73" s="17" t="s">
        <v>69</v>
      </c>
      <c r="E73" s="17" t="s">
        <v>113</v>
      </c>
      <c r="F73" s="17"/>
      <c r="G73" s="38">
        <f>G74+G79</f>
        <v>6184469.5699999994</v>
      </c>
      <c r="H73" s="18">
        <f t="shared" ref="H73:I73" si="30">H74+H79</f>
        <v>532628</v>
      </c>
      <c r="I73" s="18">
        <f t="shared" si="30"/>
        <v>550000</v>
      </c>
    </row>
    <row r="74" spans="1:9" ht="61.5" customHeight="1">
      <c r="A74" s="24" t="s">
        <v>114</v>
      </c>
      <c r="B74" s="26" t="s">
        <v>172</v>
      </c>
      <c r="C74" s="13" t="s">
        <v>106</v>
      </c>
      <c r="D74" s="13" t="s">
        <v>69</v>
      </c>
      <c r="E74" s="13" t="s">
        <v>109</v>
      </c>
      <c r="F74" s="13"/>
      <c r="G74" s="37">
        <f>G75</f>
        <v>1030560.65</v>
      </c>
      <c r="H74" s="14">
        <f t="shared" ref="H74:I74" si="31">H75</f>
        <v>0</v>
      </c>
      <c r="I74" s="14">
        <f t="shared" si="31"/>
        <v>0</v>
      </c>
    </row>
    <row r="75" spans="1:9" ht="96" customHeight="1">
      <c r="A75" s="24" t="s">
        <v>116</v>
      </c>
      <c r="B75" s="27" t="s">
        <v>172</v>
      </c>
      <c r="C75" s="9" t="s">
        <v>106</v>
      </c>
      <c r="D75" s="9" t="s">
        <v>69</v>
      </c>
      <c r="E75" s="9" t="s">
        <v>110</v>
      </c>
      <c r="F75" s="9"/>
      <c r="G75" s="36">
        <f>G76</f>
        <v>1030560.65</v>
      </c>
      <c r="H75" s="10">
        <f t="shared" ref="H75:I77" si="32">H76</f>
        <v>0</v>
      </c>
      <c r="I75" s="10">
        <f t="shared" si="32"/>
        <v>0</v>
      </c>
    </row>
    <row r="76" spans="1:9" ht="48.75" customHeight="1">
      <c r="A76" s="24" t="s">
        <v>117</v>
      </c>
      <c r="B76" s="27" t="s">
        <v>172</v>
      </c>
      <c r="C76" s="9" t="s">
        <v>106</v>
      </c>
      <c r="D76" s="9" t="s">
        <v>69</v>
      </c>
      <c r="E76" s="9" t="s">
        <v>111</v>
      </c>
      <c r="F76" s="9"/>
      <c r="G76" s="36">
        <f>G77</f>
        <v>1030560.65</v>
      </c>
      <c r="H76" s="10">
        <f t="shared" si="32"/>
        <v>0</v>
      </c>
      <c r="I76" s="10">
        <f t="shared" si="32"/>
        <v>0</v>
      </c>
    </row>
    <row r="77" spans="1:9" ht="49.5" customHeight="1">
      <c r="A77" s="24" t="s">
        <v>115</v>
      </c>
      <c r="B77" s="27" t="s">
        <v>172</v>
      </c>
      <c r="C77" s="9" t="s">
        <v>106</v>
      </c>
      <c r="D77" s="9" t="s">
        <v>69</v>
      </c>
      <c r="E77" s="9" t="s">
        <v>112</v>
      </c>
      <c r="F77" s="9"/>
      <c r="G77" s="36">
        <f>G78</f>
        <v>1030560.65</v>
      </c>
      <c r="H77" s="10">
        <f t="shared" si="32"/>
        <v>0</v>
      </c>
      <c r="I77" s="10">
        <f t="shared" si="32"/>
        <v>0</v>
      </c>
    </row>
    <row r="78" spans="1:9" ht="52.5" customHeight="1">
      <c r="A78" s="24" t="s">
        <v>47</v>
      </c>
      <c r="B78" s="27" t="s">
        <v>172</v>
      </c>
      <c r="C78" s="9" t="s">
        <v>106</v>
      </c>
      <c r="D78" s="9" t="s">
        <v>69</v>
      </c>
      <c r="E78" s="9" t="s">
        <v>112</v>
      </c>
      <c r="F78" s="9" t="s">
        <v>48</v>
      </c>
      <c r="G78" s="36">
        <v>1030560.65</v>
      </c>
      <c r="H78" s="8">
        <v>0</v>
      </c>
      <c r="I78" s="8">
        <v>0</v>
      </c>
    </row>
    <row r="79" spans="1:9" ht="57.75" customHeight="1">
      <c r="A79" s="33" t="s">
        <v>70</v>
      </c>
      <c r="B79" s="27" t="s">
        <v>172</v>
      </c>
      <c r="C79" s="13" t="s">
        <v>106</v>
      </c>
      <c r="D79" s="13" t="s">
        <v>69</v>
      </c>
      <c r="E79" s="13" t="s">
        <v>71</v>
      </c>
      <c r="F79" s="13"/>
      <c r="G79" s="37">
        <f>G80</f>
        <v>5153908.919999999</v>
      </c>
      <c r="H79" s="14">
        <f t="shared" ref="H79:I79" si="33">H80</f>
        <v>532628</v>
      </c>
      <c r="I79" s="14">
        <f t="shared" si="33"/>
        <v>550000</v>
      </c>
    </row>
    <row r="80" spans="1:9" ht="37.5" customHeight="1">
      <c r="A80" s="32" t="s">
        <v>72</v>
      </c>
      <c r="B80" s="27" t="s">
        <v>172</v>
      </c>
      <c r="C80" s="17" t="s">
        <v>106</v>
      </c>
      <c r="D80" s="17" t="s">
        <v>69</v>
      </c>
      <c r="E80" s="17" t="s">
        <v>73</v>
      </c>
      <c r="F80" s="17"/>
      <c r="G80" s="38">
        <f>G81+G83+G85+G87+G89+G91+G93+G95+G97+G101+G99</f>
        <v>5153908.919999999</v>
      </c>
      <c r="H80" s="18">
        <f t="shared" ref="H80:I80" si="34">H81+H83+H85+H87+H89+H91+H93+H95+H97+H101</f>
        <v>532628</v>
      </c>
      <c r="I80" s="18">
        <f t="shared" si="34"/>
        <v>550000</v>
      </c>
    </row>
    <row r="81" spans="1:9" ht="90.75" customHeight="1">
      <c r="A81" s="24" t="s">
        <v>119</v>
      </c>
      <c r="B81" s="27" t="s">
        <v>172</v>
      </c>
      <c r="C81" s="9" t="s">
        <v>106</v>
      </c>
      <c r="D81" s="9" t="s">
        <v>69</v>
      </c>
      <c r="E81" s="9" t="s">
        <v>118</v>
      </c>
      <c r="F81" s="9"/>
      <c r="G81" s="36">
        <f>G82</f>
        <v>368202</v>
      </c>
      <c r="H81" s="10">
        <f t="shared" ref="H81:I81" si="35">H82</f>
        <v>0</v>
      </c>
      <c r="I81" s="10">
        <f t="shared" si="35"/>
        <v>0</v>
      </c>
    </row>
    <row r="82" spans="1:9" ht="52.5" customHeight="1">
      <c r="A82" s="24" t="s">
        <v>47</v>
      </c>
      <c r="B82" s="27" t="s">
        <v>172</v>
      </c>
      <c r="C82" s="9" t="s">
        <v>106</v>
      </c>
      <c r="D82" s="9" t="s">
        <v>69</v>
      </c>
      <c r="E82" s="9" t="s">
        <v>118</v>
      </c>
      <c r="F82" s="9" t="s">
        <v>48</v>
      </c>
      <c r="G82" s="36">
        <v>368202</v>
      </c>
      <c r="H82" s="8">
        <v>0</v>
      </c>
      <c r="I82" s="8">
        <v>0</v>
      </c>
    </row>
    <row r="83" spans="1:9" ht="76.5" customHeight="1">
      <c r="A83" s="24" t="s">
        <v>121</v>
      </c>
      <c r="B83" s="27" t="s">
        <v>172</v>
      </c>
      <c r="C83" s="9" t="s">
        <v>106</v>
      </c>
      <c r="D83" s="9" t="s">
        <v>69</v>
      </c>
      <c r="E83" s="9" t="s">
        <v>120</v>
      </c>
      <c r="F83" s="9"/>
      <c r="G83" s="36">
        <f>G84</f>
        <v>810873</v>
      </c>
      <c r="H83" s="8">
        <f>H84</f>
        <v>0</v>
      </c>
      <c r="I83" s="8">
        <f>I84</f>
        <v>0</v>
      </c>
    </row>
    <row r="84" spans="1:9" ht="48" customHeight="1">
      <c r="A84" s="24" t="s">
        <v>47</v>
      </c>
      <c r="B84" s="27" t="s">
        <v>172</v>
      </c>
      <c r="C84" s="9" t="s">
        <v>106</v>
      </c>
      <c r="D84" s="9" t="s">
        <v>69</v>
      </c>
      <c r="E84" s="9" t="s">
        <v>120</v>
      </c>
      <c r="F84" s="9" t="s">
        <v>48</v>
      </c>
      <c r="G84" s="36">
        <v>810873</v>
      </c>
      <c r="H84" s="8">
        <v>0</v>
      </c>
      <c r="I84" s="8">
        <v>0</v>
      </c>
    </row>
    <row r="85" spans="1:9" ht="53.25" customHeight="1">
      <c r="A85" s="24" t="s">
        <v>124</v>
      </c>
      <c r="B85" s="27" t="s">
        <v>172</v>
      </c>
      <c r="C85" s="9" t="s">
        <v>106</v>
      </c>
      <c r="D85" s="9" t="s">
        <v>69</v>
      </c>
      <c r="E85" s="9" t="s">
        <v>122</v>
      </c>
      <c r="F85" s="9"/>
      <c r="G85" s="36">
        <f>G86</f>
        <v>857928</v>
      </c>
      <c r="H85" s="10">
        <f t="shared" ref="H85:I85" si="36">H86</f>
        <v>0</v>
      </c>
      <c r="I85" s="10">
        <f t="shared" si="36"/>
        <v>0</v>
      </c>
    </row>
    <row r="86" spans="1:9" ht="38.25">
      <c r="A86" s="24" t="s">
        <v>47</v>
      </c>
      <c r="B86" s="27" t="s">
        <v>172</v>
      </c>
      <c r="C86" s="9" t="s">
        <v>106</v>
      </c>
      <c r="D86" s="9" t="s">
        <v>69</v>
      </c>
      <c r="E86" s="9" t="s">
        <v>122</v>
      </c>
      <c r="F86" s="9" t="s">
        <v>48</v>
      </c>
      <c r="G86" s="36">
        <v>857928</v>
      </c>
      <c r="H86" s="8">
        <v>0</v>
      </c>
      <c r="I86" s="8">
        <v>0</v>
      </c>
    </row>
    <row r="87" spans="1:9" ht="68.25" customHeight="1">
      <c r="A87" s="24" t="s">
        <v>125</v>
      </c>
      <c r="B87" s="27" t="s">
        <v>172</v>
      </c>
      <c r="C87" s="9" t="s">
        <v>106</v>
      </c>
      <c r="D87" s="9" t="s">
        <v>69</v>
      </c>
      <c r="E87" s="9" t="s">
        <v>123</v>
      </c>
      <c r="F87" s="9"/>
      <c r="G87" s="36">
        <f>G88</f>
        <v>621194</v>
      </c>
      <c r="H87" s="10">
        <f t="shared" ref="H87:I87" si="37">H88</f>
        <v>0</v>
      </c>
      <c r="I87" s="10">
        <f t="shared" si="37"/>
        <v>0</v>
      </c>
    </row>
    <row r="88" spans="1:9" ht="48.75" customHeight="1">
      <c r="A88" s="24" t="s">
        <v>47</v>
      </c>
      <c r="B88" s="27" t="s">
        <v>172</v>
      </c>
      <c r="C88" s="9" t="s">
        <v>106</v>
      </c>
      <c r="D88" s="9" t="s">
        <v>69</v>
      </c>
      <c r="E88" s="9" t="s">
        <v>123</v>
      </c>
      <c r="F88" s="9" t="s">
        <v>48</v>
      </c>
      <c r="G88" s="36">
        <v>621194</v>
      </c>
      <c r="H88" s="8">
        <v>0</v>
      </c>
      <c r="I88" s="8">
        <v>0</v>
      </c>
    </row>
    <row r="89" spans="1:9" ht="99" customHeight="1">
      <c r="A89" s="24" t="s">
        <v>130</v>
      </c>
      <c r="B89" s="27" t="s">
        <v>172</v>
      </c>
      <c r="C89" s="9" t="s">
        <v>106</v>
      </c>
      <c r="D89" s="9" t="s">
        <v>69</v>
      </c>
      <c r="E89" s="9" t="s">
        <v>126</v>
      </c>
      <c r="F89" s="9"/>
      <c r="G89" s="36">
        <f>G90</f>
        <v>245467.2</v>
      </c>
      <c r="H89" s="10">
        <f t="shared" ref="H89:I89" si="38">H90</f>
        <v>0</v>
      </c>
      <c r="I89" s="10">
        <f t="shared" si="38"/>
        <v>0</v>
      </c>
    </row>
    <row r="90" spans="1:9" ht="51.75" customHeight="1">
      <c r="A90" s="24" t="s">
        <v>47</v>
      </c>
      <c r="B90" s="27" t="s">
        <v>172</v>
      </c>
      <c r="C90" s="9" t="s">
        <v>106</v>
      </c>
      <c r="D90" s="9" t="s">
        <v>69</v>
      </c>
      <c r="E90" s="9" t="s">
        <v>126</v>
      </c>
      <c r="F90" s="9" t="s">
        <v>48</v>
      </c>
      <c r="G90" s="36">
        <v>245467.2</v>
      </c>
      <c r="H90" s="8">
        <v>0</v>
      </c>
      <c r="I90" s="8">
        <v>0</v>
      </c>
    </row>
    <row r="91" spans="1:9" ht="76.5">
      <c r="A91" s="24" t="s">
        <v>133</v>
      </c>
      <c r="B91" s="27" t="s">
        <v>172</v>
      </c>
      <c r="C91" s="9" t="s">
        <v>106</v>
      </c>
      <c r="D91" s="9" t="s">
        <v>69</v>
      </c>
      <c r="E91" s="9" t="s">
        <v>127</v>
      </c>
      <c r="F91" s="9"/>
      <c r="G91" s="36">
        <f>G92</f>
        <v>540581.4</v>
      </c>
      <c r="H91" s="10">
        <f t="shared" ref="H91:I91" si="39">H92</f>
        <v>0</v>
      </c>
      <c r="I91" s="10">
        <f t="shared" si="39"/>
        <v>0</v>
      </c>
    </row>
    <row r="92" spans="1:9" ht="48.75" customHeight="1">
      <c r="A92" s="24" t="s">
        <v>47</v>
      </c>
      <c r="B92" s="27" t="s">
        <v>172</v>
      </c>
      <c r="C92" s="9" t="s">
        <v>106</v>
      </c>
      <c r="D92" s="9" t="s">
        <v>69</v>
      </c>
      <c r="E92" s="9" t="s">
        <v>127</v>
      </c>
      <c r="F92" s="9" t="s">
        <v>48</v>
      </c>
      <c r="G92" s="36">
        <v>540581.4</v>
      </c>
      <c r="H92" s="8">
        <v>0</v>
      </c>
      <c r="I92" s="8">
        <v>0</v>
      </c>
    </row>
    <row r="93" spans="1:9" ht="84" customHeight="1">
      <c r="A93" s="24" t="s">
        <v>135</v>
      </c>
      <c r="B93" s="27" t="s">
        <v>172</v>
      </c>
      <c r="C93" s="9" t="s">
        <v>106</v>
      </c>
      <c r="D93" s="9" t="s">
        <v>69</v>
      </c>
      <c r="E93" s="9" t="s">
        <v>134</v>
      </c>
      <c r="F93" s="9"/>
      <c r="G93" s="36">
        <f>G94</f>
        <v>105285.6</v>
      </c>
      <c r="H93" s="10">
        <f t="shared" ref="H93:I93" si="40">H94</f>
        <v>0</v>
      </c>
      <c r="I93" s="10">
        <f t="shared" si="40"/>
        <v>0</v>
      </c>
    </row>
    <row r="94" spans="1:9" ht="42" customHeight="1">
      <c r="A94" s="24" t="s">
        <v>47</v>
      </c>
      <c r="B94" s="27" t="s">
        <v>172</v>
      </c>
      <c r="C94" s="9" t="s">
        <v>106</v>
      </c>
      <c r="D94" s="9" t="s">
        <v>69</v>
      </c>
      <c r="E94" s="9" t="s">
        <v>134</v>
      </c>
      <c r="F94" s="9" t="s">
        <v>48</v>
      </c>
      <c r="G94" s="36">
        <v>105285.6</v>
      </c>
      <c r="H94" s="10">
        <v>0</v>
      </c>
      <c r="I94" s="10">
        <v>0</v>
      </c>
    </row>
    <row r="95" spans="1:9" ht="84" customHeight="1">
      <c r="A95" s="24" t="s">
        <v>132</v>
      </c>
      <c r="B95" s="27" t="s">
        <v>172</v>
      </c>
      <c r="C95" s="9" t="s">
        <v>106</v>
      </c>
      <c r="D95" s="9" t="s">
        <v>69</v>
      </c>
      <c r="E95" s="9" t="s">
        <v>128</v>
      </c>
      <c r="F95" s="9"/>
      <c r="G95" s="36">
        <f>G96</f>
        <v>571952.4</v>
      </c>
      <c r="H95" s="10">
        <f t="shared" ref="H95:I95" si="41">H96</f>
        <v>0</v>
      </c>
      <c r="I95" s="10">
        <f t="shared" si="41"/>
        <v>0</v>
      </c>
    </row>
    <row r="96" spans="1:9" ht="46.5" customHeight="1">
      <c r="A96" s="24" t="s">
        <v>47</v>
      </c>
      <c r="B96" s="27" t="s">
        <v>172</v>
      </c>
      <c r="C96" s="9" t="s">
        <v>106</v>
      </c>
      <c r="D96" s="9" t="s">
        <v>69</v>
      </c>
      <c r="E96" s="9" t="s">
        <v>128</v>
      </c>
      <c r="F96" s="9" t="s">
        <v>48</v>
      </c>
      <c r="G96" s="36">
        <v>571952.4</v>
      </c>
      <c r="H96" s="8">
        <v>0</v>
      </c>
      <c r="I96" s="8">
        <v>0</v>
      </c>
    </row>
    <row r="97" spans="1:9" ht="72" customHeight="1">
      <c r="A97" s="24" t="s">
        <v>131</v>
      </c>
      <c r="B97" s="27" t="s">
        <v>172</v>
      </c>
      <c r="C97" s="9" t="s">
        <v>106</v>
      </c>
      <c r="D97" s="9" t="s">
        <v>69</v>
      </c>
      <c r="E97" s="9" t="s">
        <v>129</v>
      </c>
      <c r="F97" s="9"/>
      <c r="G97" s="36">
        <f>G98</f>
        <v>414130</v>
      </c>
      <c r="H97" s="10">
        <f t="shared" ref="H97:I97" si="42">H98</f>
        <v>0</v>
      </c>
      <c r="I97" s="10">
        <f t="shared" si="42"/>
        <v>0</v>
      </c>
    </row>
    <row r="98" spans="1:9" ht="48" customHeight="1">
      <c r="A98" s="24" t="s">
        <v>47</v>
      </c>
      <c r="B98" s="27" t="s">
        <v>172</v>
      </c>
      <c r="C98" s="9" t="s">
        <v>106</v>
      </c>
      <c r="D98" s="9" t="s">
        <v>69</v>
      </c>
      <c r="E98" s="9" t="s">
        <v>129</v>
      </c>
      <c r="F98" s="9" t="s">
        <v>48</v>
      </c>
      <c r="G98" s="36">
        <v>414130</v>
      </c>
      <c r="H98" s="8">
        <v>0</v>
      </c>
      <c r="I98" s="8">
        <v>0</v>
      </c>
    </row>
    <row r="99" spans="1:9" ht="97.5" customHeight="1">
      <c r="A99" s="24" t="s">
        <v>173</v>
      </c>
      <c r="B99" s="27" t="s">
        <v>172</v>
      </c>
      <c r="C99" s="9" t="s">
        <v>106</v>
      </c>
      <c r="D99" s="9" t="s">
        <v>69</v>
      </c>
      <c r="E99" s="9" t="s">
        <v>174</v>
      </c>
      <c r="F99" s="9"/>
      <c r="G99" s="36">
        <f>G100</f>
        <v>81015.600000000006</v>
      </c>
      <c r="H99" s="10">
        <f t="shared" ref="H99:I99" si="43">H100</f>
        <v>0</v>
      </c>
      <c r="I99" s="10">
        <f t="shared" si="43"/>
        <v>0</v>
      </c>
    </row>
    <row r="100" spans="1:9" ht="69.75" customHeight="1">
      <c r="A100" s="24" t="s">
        <v>47</v>
      </c>
      <c r="B100" s="27" t="s">
        <v>172</v>
      </c>
      <c r="C100" s="9" t="s">
        <v>106</v>
      </c>
      <c r="D100" s="9" t="s">
        <v>69</v>
      </c>
      <c r="E100" s="9" t="s">
        <v>174</v>
      </c>
      <c r="F100" s="9" t="s">
        <v>48</v>
      </c>
      <c r="G100" s="36">
        <v>81015.600000000006</v>
      </c>
      <c r="H100" s="10">
        <v>0</v>
      </c>
      <c r="I100" s="10">
        <v>0</v>
      </c>
    </row>
    <row r="101" spans="1:9" ht="21.75" customHeight="1">
      <c r="A101" s="24" t="s">
        <v>137</v>
      </c>
      <c r="B101" s="27" t="s">
        <v>172</v>
      </c>
      <c r="C101" s="9" t="s">
        <v>106</v>
      </c>
      <c r="D101" s="9" t="s">
        <v>69</v>
      </c>
      <c r="E101" s="9" t="s">
        <v>136</v>
      </c>
      <c r="F101" s="9"/>
      <c r="G101" s="36">
        <f>G102</f>
        <v>537279.72</v>
      </c>
      <c r="H101" s="10">
        <f t="shared" ref="H101:I101" si="44">H102</f>
        <v>532628</v>
      </c>
      <c r="I101" s="10">
        <f t="shared" si="44"/>
        <v>550000</v>
      </c>
    </row>
    <row r="102" spans="1:9" ht="44.25" customHeight="1">
      <c r="A102" s="24" t="s">
        <v>47</v>
      </c>
      <c r="B102" s="27" t="s">
        <v>172</v>
      </c>
      <c r="C102" s="9" t="s">
        <v>106</v>
      </c>
      <c r="D102" s="9" t="s">
        <v>69</v>
      </c>
      <c r="E102" s="9" t="s">
        <v>136</v>
      </c>
      <c r="F102" s="9" t="s">
        <v>48</v>
      </c>
      <c r="G102" s="36">
        <v>537279.72</v>
      </c>
      <c r="H102" s="8">
        <v>532628</v>
      </c>
      <c r="I102" s="8">
        <v>550000</v>
      </c>
    </row>
    <row r="103" spans="1:9" ht="15.75">
      <c r="A103" s="30" t="s">
        <v>139</v>
      </c>
      <c r="B103" s="29" t="s">
        <v>172</v>
      </c>
      <c r="C103" s="11" t="s">
        <v>138</v>
      </c>
      <c r="D103" s="11" t="s">
        <v>12</v>
      </c>
      <c r="E103" s="11"/>
      <c r="F103" s="11"/>
      <c r="G103" s="35">
        <f>G104</f>
        <v>3686216.18</v>
      </c>
      <c r="H103" s="12">
        <f t="shared" ref="H103:I103" si="45">H104</f>
        <v>2385105</v>
      </c>
      <c r="I103" s="12">
        <f t="shared" si="45"/>
        <v>2387993</v>
      </c>
    </row>
    <row r="104" spans="1:9" ht="15.75">
      <c r="A104" s="32" t="s">
        <v>140</v>
      </c>
      <c r="B104" s="28" t="s">
        <v>172</v>
      </c>
      <c r="C104" s="13" t="s">
        <v>138</v>
      </c>
      <c r="D104" s="13" t="s">
        <v>11</v>
      </c>
      <c r="E104" s="13"/>
      <c r="F104" s="13"/>
      <c r="G104" s="37">
        <f>G105</f>
        <v>3686216.18</v>
      </c>
      <c r="H104" s="14">
        <f t="shared" ref="H104:I104" si="46">H105</f>
        <v>2385105</v>
      </c>
      <c r="I104" s="14">
        <f t="shared" si="46"/>
        <v>2387993</v>
      </c>
    </row>
    <row r="105" spans="1:9" ht="90.75" customHeight="1">
      <c r="A105" s="24" t="s">
        <v>141</v>
      </c>
      <c r="B105" s="27" t="s">
        <v>172</v>
      </c>
      <c r="C105" s="9" t="s">
        <v>138</v>
      </c>
      <c r="D105" s="9" t="s">
        <v>11</v>
      </c>
      <c r="E105" s="9" t="s">
        <v>142</v>
      </c>
      <c r="F105" s="9"/>
      <c r="G105" s="36">
        <f>G106</f>
        <v>3686216.18</v>
      </c>
      <c r="H105" s="10">
        <f t="shared" ref="H105:I105" si="47">H106</f>
        <v>2385105</v>
      </c>
      <c r="I105" s="10">
        <f t="shared" si="47"/>
        <v>2387993</v>
      </c>
    </row>
    <row r="106" spans="1:9" ht="74.25" customHeight="1">
      <c r="A106" s="24" t="s">
        <v>146</v>
      </c>
      <c r="B106" s="27" t="s">
        <v>172</v>
      </c>
      <c r="C106" s="9" t="s">
        <v>138</v>
      </c>
      <c r="D106" s="9" t="s">
        <v>11</v>
      </c>
      <c r="E106" s="9" t="s">
        <v>143</v>
      </c>
      <c r="F106" s="9"/>
      <c r="G106" s="36">
        <f>G107+G115</f>
        <v>3686216.18</v>
      </c>
      <c r="H106" s="10">
        <f t="shared" ref="H106:I106" si="48">H107+H115</f>
        <v>2385105</v>
      </c>
      <c r="I106" s="10">
        <f t="shared" si="48"/>
        <v>2387993</v>
      </c>
    </row>
    <row r="107" spans="1:9" ht="51.75" customHeight="1">
      <c r="A107" s="24" t="s">
        <v>147</v>
      </c>
      <c r="B107" s="27" t="s">
        <v>172</v>
      </c>
      <c r="C107" s="9" t="s">
        <v>138</v>
      </c>
      <c r="D107" s="9" t="s">
        <v>11</v>
      </c>
      <c r="E107" s="9" t="s">
        <v>144</v>
      </c>
      <c r="F107" s="9"/>
      <c r="G107" s="36">
        <f>G108+G110+G112</f>
        <v>3583144.18</v>
      </c>
      <c r="H107" s="10">
        <f t="shared" ref="H107:I107" si="49">H108+H110+H112</f>
        <v>2385105</v>
      </c>
      <c r="I107" s="10">
        <f t="shared" si="49"/>
        <v>2387993</v>
      </c>
    </row>
    <row r="108" spans="1:9" ht="62.25" customHeight="1">
      <c r="A108" s="24" t="s">
        <v>148</v>
      </c>
      <c r="B108" s="27" t="s">
        <v>172</v>
      </c>
      <c r="C108" s="9" t="s">
        <v>138</v>
      </c>
      <c r="D108" s="9" t="s">
        <v>11</v>
      </c>
      <c r="E108" s="9" t="s">
        <v>145</v>
      </c>
      <c r="F108" s="9"/>
      <c r="G108" s="36">
        <f>G109</f>
        <v>1079129</v>
      </c>
      <c r="H108" s="10">
        <f t="shared" ref="H108:I108" si="50">H109</f>
        <v>0</v>
      </c>
      <c r="I108" s="10">
        <f t="shared" si="50"/>
        <v>0</v>
      </c>
    </row>
    <row r="109" spans="1:9" ht="105.75" customHeight="1">
      <c r="A109" s="24" t="s">
        <v>21</v>
      </c>
      <c r="B109" s="27" t="s">
        <v>172</v>
      </c>
      <c r="C109" s="9" t="s">
        <v>138</v>
      </c>
      <c r="D109" s="9" t="s">
        <v>11</v>
      </c>
      <c r="E109" s="9" t="s">
        <v>145</v>
      </c>
      <c r="F109" s="9" t="s">
        <v>22</v>
      </c>
      <c r="G109" s="36">
        <v>1079129</v>
      </c>
      <c r="H109" s="8">
        <v>0</v>
      </c>
      <c r="I109" s="8">
        <v>0</v>
      </c>
    </row>
    <row r="110" spans="1:9" ht="86.25" customHeight="1">
      <c r="A110" s="24" t="s">
        <v>176</v>
      </c>
      <c r="B110" s="27" t="s">
        <v>172</v>
      </c>
      <c r="C110" s="9" t="s">
        <v>138</v>
      </c>
      <c r="D110" s="9" t="s">
        <v>11</v>
      </c>
      <c r="E110" s="9" t="s">
        <v>149</v>
      </c>
      <c r="F110" s="9"/>
      <c r="G110" s="36">
        <f>G111</f>
        <v>1954966</v>
      </c>
      <c r="H110" s="10">
        <f t="shared" ref="H110:I110" si="51">H111</f>
        <v>2131687</v>
      </c>
      <c r="I110" s="10">
        <f t="shared" si="51"/>
        <v>2142091</v>
      </c>
    </row>
    <row r="111" spans="1:9" ht="99" customHeight="1">
      <c r="A111" s="24" t="s">
        <v>21</v>
      </c>
      <c r="B111" s="27" t="s">
        <v>172</v>
      </c>
      <c r="C111" s="9" t="s">
        <v>138</v>
      </c>
      <c r="D111" s="9" t="s">
        <v>11</v>
      </c>
      <c r="E111" s="9" t="s">
        <v>149</v>
      </c>
      <c r="F111" s="9" t="s">
        <v>22</v>
      </c>
      <c r="G111" s="36">
        <v>1954966</v>
      </c>
      <c r="H111" s="8">
        <v>2131687</v>
      </c>
      <c r="I111" s="8">
        <v>2142091</v>
      </c>
    </row>
    <row r="112" spans="1:9" ht="46.5" customHeight="1">
      <c r="A112" s="24" t="s">
        <v>151</v>
      </c>
      <c r="B112" s="27" t="s">
        <v>172</v>
      </c>
      <c r="C112" s="9" t="s">
        <v>138</v>
      </c>
      <c r="D112" s="9" t="s">
        <v>11</v>
      </c>
      <c r="E112" s="9" t="s">
        <v>150</v>
      </c>
      <c r="F112" s="9"/>
      <c r="G112" s="36">
        <f>G113+G114</f>
        <v>549049.18000000005</v>
      </c>
      <c r="H112" s="10">
        <f t="shared" ref="H112:I112" si="52">H113+H114</f>
        <v>253418</v>
      </c>
      <c r="I112" s="10">
        <f t="shared" si="52"/>
        <v>245902</v>
      </c>
    </row>
    <row r="113" spans="1:9" ht="55.5" customHeight="1">
      <c r="A113" s="24" t="s">
        <v>47</v>
      </c>
      <c r="B113" s="27" t="s">
        <v>172</v>
      </c>
      <c r="C113" s="9" t="s">
        <v>138</v>
      </c>
      <c r="D113" s="9" t="s">
        <v>11</v>
      </c>
      <c r="E113" s="9" t="s">
        <v>150</v>
      </c>
      <c r="F113" s="9" t="s">
        <v>48</v>
      </c>
      <c r="G113" s="36">
        <v>542049.18000000005</v>
      </c>
      <c r="H113" s="8">
        <v>253418</v>
      </c>
      <c r="I113" s="8">
        <v>245902</v>
      </c>
    </row>
    <row r="114" spans="1:9" ht="15.75">
      <c r="A114" s="24" t="s">
        <v>30</v>
      </c>
      <c r="B114" s="27" t="s">
        <v>172</v>
      </c>
      <c r="C114" s="9" t="s">
        <v>138</v>
      </c>
      <c r="D114" s="9" t="s">
        <v>11</v>
      </c>
      <c r="E114" s="9" t="s">
        <v>150</v>
      </c>
      <c r="F114" s="9" t="s">
        <v>31</v>
      </c>
      <c r="G114" s="36">
        <v>7000</v>
      </c>
      <c r="H114" s="8">
        <v>0</v>
      </c>
      <c r="I114" s="8">
        <v>0</v>
      </c>
    </row>
    <row r="115" spans="1:9" ht="66" customHeight="1">
      <c r="A115" s="24" t="s">
        <v>155</v>
      </c>
      <c r="B115" s="27" t="s">
        <v>172</v>
      </c>
      <c r="C115" s="9" t="s">
        <v>138</v>
      </c>
      <c r="D115" s="9" t="s">
        <v>11</v>
      </c>
      <c r="E115" s="9" t="s">
        <v>153</v>
      </c>
      <c r="F115" s="9"/>
      <c r="G115" s="36">
        <f>G116</f>
        <v>103072</v>
      </c>
      <c r="H115" s="10">
        <f t="shared" ref="H115:I115" si="53">H116</f>
        <v>0</v>
      </c>
      <c r="I115" s="10">
        <f t="shared" si="53"/>
        <v>0</v>
      </c>
    </row>
    <row r="116" spans="1:9" ht="38.25" customHeight="1">
      <c r="A116" s="24" t="s">
        <v>154</v>
      </c>
      <c r="B116" s="27" t="s">
        <v>172</v>
      </c>
      <c r="C116" s="9" t="s">
        <v>138</v>
      </c>
      <c r="D116" s="9" t="s">
        <v>11</v>
      </c>
      <c r="E116" s="9" t="s">
        <v>152</v>
      </c>
      <c r="F116" s="9"/>
      <c r="G116" s="36">
        <f>G117</f>
        <v>103072</v>
      </c>
      <c r="H116" s="10">
        <f t="shared" ref="H116:I116" si="54">H117</f>
        <v>0</v>
      </c>
      <c r="I116" s="10">
        <f t="shared" si="54"/>
        <v>0</v>
      </c>
    </row>
    <row r="117" spans="1:9" ht="50.25" customHeight="1">
      <c r="A117" s="24" t="s">
        <v>47</v>
      </c>
      <c r="B117" s="27" t="s">
        <v>172</v>
      </c>
      <c r="C117" s="9" t="s">
        <v>138</v>
      </c>
      <c r="D117" s="9" t="s">
        <v>11</v>
      </c>
      <c r="E117" s="9" t="s">
        <v>152</v>
      </c>
      <c r="F117" s="9" t="s">
        <v>48</v>
      </c>
      <c r="G117" s="36">
        <v>103072</v>
      </c>
      <c r="H117" s="8">
        <v>0</v>
      </c>
      <c r="I117" s="8">
        <v>0</v>
      </c>
    </row>
    <row r="118" spans="1:9" ht="15.75">
      <c r="A118" s="30" t="s">
        <v>161</v>
      </c>
      <c r="B118" s="29" t="s">
        <v>172</v>
      </c>
      <c r="C118" s="11" t="s">
        <v>87</v>
      </c>
      <c r="D118" s="11" t="s">
        <v>12</v>
      </c>
      <c r="E118" s="11"/>
      <c r="F118" s="11"/>
      <c r="G118" s="35">
        <f t="shared" ref="G118:G123" si="55">G119</f>
        <v>274700</v>
      </c>
      <c r="H118" s="12">
        <f t="shared" ref="H118:I122" si="56">H119</f>
        <v>0</v>
      </c>
      <c r="I118" s="12">
        <f t="shared" si="56"/>
        <v>0</v>
      </c>
    </row>
    <row r="119" spans="1:9" ht="23.25" customHeight="1">
      <c r="A119" s="24" t="s">
        <v>162</v>
      </c>
      <c r="B119" s="27" t="s">
        <v>172</v>
      </c>
      <c r="C119" s="9" t="s">
        <v>87</v>
      </c>
      <c r="D119" s="9" t="s">
        <v>11</v>
      </c>
      <c r="E119" s="9"/>
      <c r="F119" s="9"/>
      <c r="G119" s="36">
        <f t="shared" si="55"/>
        <v>274700</v>
      </c>
      <c r="H119" s="10">
        <f t="shared" si="56"/>
        <v>0</v>
      </c>
      <c r="I119" s="10">
        <f t="shared" si="56"/>
        <v>0</v>
      </c>
    </row>
    <row r="120" spans="1:9" ht="75.75" customHeight="1">
      <c r="A120" s="24" t="s">
        <v>163</v>
      </c>
      <c r="B120" s="27" t="s">
        <v>172</v>
      </c>
      <c r="C120" s="9" t="s">
        <v>87</v>
      </c>
      <c r="D120" s="9" t="s">
        <v>11</v>
      </c>
      <c r="E120" s="9" t="s">
        <v>156</v>
      </c>
      <c r="F120" s="9"/>
      <c r="G120" s="36">
        <f t="shared" si="55"/>
        <v>274700</v>
      </c>
      <c r="H120" s="10">
        <f t="shared" si="56"/>
        <v>0</v>
      </c>
      <c r="I120" s="10">
        <f t="shared" si="56"/>
        <v>0</v>
      </c>
    </row>
    <row r="121" spans="1:9" ht="94.5" customHeight="1">
      <c r="A121" s="24" t="s">
        <v>167</v>
      </c>
      <c r="B121" s="27" t="s">
        <v>172</v>
      </c>
      <c r="C121" s="9" t="s">
        <v>87</v>
      </c>
      <c r="D121" s="9" t="s">
        <v>11</v>
      </c>
      <c r="E121" s="9" t="s">
        <v>157</v>
      </c>
      <c r="F121" s="9"/>
      <c r="G121" s="36">
        <f t="shared" si="55"/>
        <v>274700</v>
      </c>
      <c r="H121" s="10">
        <f t="shared" si="56"/>
        <v>0</v>
      </c>
      <c r="I121" s="10">
        <f t="shared" si="56"/>
        <v>0</v>
      </c>
    </row>
    <row r="122" spans="1:9" ht="77.25" customHeight="1">
      <c r="A122" s="24" t="s">
        <v>166</v>
      </c>
      <c r="B122" s="27" t="s">
        <v>172</v>
      </c>
      <c r="C122" s="9" t="s">
        <v>87</v>
      </c>
      <c r="D122" s="9" t="s">
        <v>11</v>
      </c>
      <c r="E122" s="9" t="s">
        <v>158</v>
      </c>
      <c r="F122" s="9"/>
      <c r="G122" s="36">
        <f t="shared" si="55"/>
        <v>274700</v>
      </c>
      <c r="H122" s="10">
        <f t="shared" si="56"/>
        <v>0</v>
      </c>
      <c r="I122" s="10">
        <f t="shared" si="56"/>
        <v>0</v>
      </c>
    </row>
    <row r="123" spans="1:9" ht="53.25" customHeight="1">
      <c r="A123" s="24" t="s">
        <v>165</v>
      </c>
      <c r="B123" s="27" t="s">
        <v>172</v>
      </c>
      <c r="C123" s="9" t="s">
        <v>87</v>
      </c>
      <c r="D123" s="9" t="s">
        <v>11</v>
      </c>
      <c r="E123" s="9" t="s">
        <v>159</v>
      </c>
      <c r="F123" s="9"/>
      <c r="G123" s="36">
        <f t="shared" si="55"/>
        <v>274700</v>
      </c>
      <c r="H123" s="10">
        <f t="shared" ref="H123:I123" si="57">H124</f>
        <v>0</v>
      </c>
      <c r="I123" s="10">
        <f t="shared" si="57"/>
        <v>0</v>
      </c>
    </row>
    <row r="124" spans="1:9" ht="39" customHeight="1">
      <c r="A124" s="24" t="s">
        <v>164</v>
      </c>
      <c r="B124" s="27" t="s">
        <v>172</v>
      </c>
      <c r="C124" s="9" t="s">
        <v>87</v>
      </c>
      <c r="D124" s="9" t="s">
        <v>11</v>
      </c>
      <c r="E124" s="9" t="s">
        <v>159</v>
      </c>
      <c r="F124" s="9" t="s">
        <v>160</v>
      </c>
      <c r="G124" s="36">
        <v>274700</v>
      </c>
      <c r="H124" s="8">
        <v>0</v>
      </c>
      <c r="I124" s="8">
        <v>0</v>
      </c>
    </row>
    <row r="125" spans="1:9" ht="31.5">
      <c r="A125" s="30" t="s">
        <v>168</v>
      </c>
      <c r="B125" s="23"/>
      <c r="C125" s="11"/>
      <c r="D125" s="11"/>
      <c r="E125" s="11"/>
      <c r="F125" s="11"/>
      <c r="G125" s="35"/>
      <c r="H125" s="19">
        <v>120078</v>
      </c>
      <c r="I125" s="19">
        <v>237744</v>
      </c>
    </row>
  </sheetData>
  <mergeCells count="3">
    <mergeCell ref="A4:I4"/>
    <mergeCell ref="E3:I3"/>
    <mergeCell ref="G2:I2"/>
  </mergeCells>
  <pageMargins left="0.31496062992125984" right="0.11811023622047245" top="0.15748031496062992" bottom="0.19685039370078741" header="0.31496062992125984" footer="0.31496062992125984"/>
  <pageSetup paperSize="9" scale="7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2022-08-05T09:03:48Z</dcterms:modified>
</cp:coreProperties>
</file>