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F14" i="1"/>
  <c r="H98"/>
  <c r="G98"/>
  <c r="F98" l="1"/>
  <c r="F92"/>
  <c r="G121"/>
  <c r="G120" s="1"/>
  <c r="G119" s="1"/>
  <c r="G118" s="1"/>
  <c r="G117" s="1"/>
  <c r="H122"/>
  <c r="H121" s="1"/>
  <c r="H120" s="1"/>
  <c r="H119" s="1"/>
  <c r="H118" s="1"/>
  <c r="H117" s="1"/>
  <c r="G122"/>
  <c r="F122"/>
  <c r="F121" s="1"/>
  <c r="F120" s="1"/>
  <c r="F119" s="1"/>
  <c r="F118" s="1"/>
  <c r="F117" s="1"/>
  <c r="H114"/>
  <c r="H115"/>
  <c r="G115"/>
  <c r="G114" s="1"/>
  <c r="F115"/>
  <c r="F114" s="1"/>
  <c r="H111"/>
  <c r="G111"/>
  <c r="F111"/>
  <c r="H109"/>
  <c r="G109"/>
  <c r="F109"/>
  <c r="H107"/>
  <c r="G107"/>
  <c r="F107"/>
  <c r="H100"/>
  <c r="G100"/>
  <c r="F100"/>
  <c r="H92"/>
  <c r="G92"/>
  <c r="H96"/>
  <c r="G96"/>
  <c r="F96"/>
  <c r="H94"/>
  <c r="G94"/>
  <c r="F94"/>
  <c r="H90"/>
  <c r="G90"/>
  <c r="F90"/>
  <c r="H88"/>
  <c r="G88"/>
  <c r="F88"/>
  <c r="H86"/>
  <c r="G86"/>
  <c r="F86"/>
  <c r="H84"/>
  <c r="G84"/>
  <c r="F84"/>
  <c r="H82"/>
  <c r="G82"/>
  <c r="F82"/>
  <c r="H80"/>
  <c r="G80"/>
  <c r="F80"/>
  <c r="H76"/>
  <c r="H75" s="1"/>
  <c r="H74" s="1"/>
  <c r="H73" s="1"/>
  <c r="G76"/>
  <c r="G75" s="1"/>
  <c r="G74" s="1"/>
  <c r="G73" s="1"/>
  <c r="F76"/>
  <c r="F75" s="1"/>
  <c r="F74" s="1"/>
  <c r="F73" s="1"/>
  <c r="H64"/>
  <c r="H69"/>
  <c r="H68" s="1"/>
  <c r="H67" s="1"/>
  <c r="H66" s="1"/>
  <c r="H65" s="1"/>
  <c r="G69"/>
  <c r="G68" s="1"/>
  <c r="G67" s="1"/>
  <c r="G66" s="1"/>
  <c r="G65" s="1"/>
  <c r="G64" s="1"/>
  <c r="F69"/>
  <c r="F68" s="1"/>
  <c r="F67" s="1"/>
  <c r="F66" s="1"/>
  <c r="F65" s="1"/>
  <c r="F64" s="1"/>
  <c r="H62"/>
  <c r="H61" s="1"/>
  <c r="H60" s="1"/>
  <c r="H59" s="1"/>
  <c r="H58" s="1"/>
  <c r="G62"/>
  <c r="G61" s="1"/>
  <c r="G60" s="1"/>
  <c r="G59" s="1"/>
  <c r="G58" s="1"/>
  <c r="F62"/>
  <c r="F61" s="1"/>
  <c r="F60" s="1"/>
  <c r="F59" s="1"/>
  <c r="F58" s="1"/>
  <c r="H56"/>
  <c r="H55" s="1"/>
  <c r="H54" s="1"/>
  <c r="H53" s="1"/>
  <c r="H52" s="1"/>
  <c r="H51" s="1"/>
  <c r="G56"/>
  <c r="G55" s="1"/>
  <c r="G54" s="1"/>
  <c r="G53" s="1"/>
  <c r="G52" s="1"/>
  <c r="G51" s="1"/>
  <c r="F56"/>
  <c r="F55" s="1"/>
  <c r="F54" s="1"/>
  <c r="F53" s="1"/>
  <c r="F52" s="1"/>
  <c r="H49"/>
  <c r="H48" s="1"/>
  <c r="H47" s="1"/>
  <c r="H46" s="1"/>
  <c r="H45" s="1"/>
  <c r="G49"/>
  <c r="G48"/>
  <c r="G47" s="1"/>
  <c r="G46" s="1"/>
  <c r="G45" s="1"/>
  <c r="F49"/>
  <c r="F48" s="1"/>
  <c r="F47" s="1"/>
  <c r="F46" s="1"/>
  <c r="F45" s="1"/>
  <c r="H42"/>
  <c r="H41" s="1"/>
  <c r="H40" s="1"/>
  <c r="G42"/>
  <c r="G41" s="1"/>
  <c r="G40" s="1"/>
  <c r="F42"/>
  <c r="F41" s="1"/>
  <c r="F40" s="1"/>
  <c r="H27"/>
  <c r="G27"/>
  <c r="F27"/>
  <c r="H37"/>
  <c r="H36" s="1"/>
  <c r="H35" s="1"/>
  <c r="H38"/>
  <c r="G38"/>
  <c r="G37" s="1"/>
  <c r="G36" s="1"/>
  <c r="G35" s="1"/>
  <c r="G34" s="1"/>
  <c r="F38"/>
  <c r="F37" s="1"/>
  <c r="F36" s="1"/>
  <c r="F35" s="1"/>
  <c r="H32"/>
  <c r="H31" s="1"/>
  <c r="H30" s="1"/>
  <c r="H29" s="1"/>
  <c r="G32"/>
  <c r="G31" s="1"/>
  <c r="G30" s="1"/>
  <c r="G29" s="1"/>
  <c r="F32"/>
  <c r="F31" s="1"/>
  <c r="F30" s="1"/>
  <c r="F29" s="1"/>
  <c r="H18"/>
  <c r="G18"/>
  <c r="G17" s="1"/>
  <c r="G16" s="1"/>
  <c r="G15" s="1"/>
  <c r="F18"/>
  <c r="H21"/>
  <c r="G21"/>
  <c r="H23"/>
  <c r="G23"/>
  <c r="H25"/>
  <c r="G25"/>
  <c r="F21"/>
  <c r="F23"/>
  <c r="F25"/>
  <c r="H13"/>
  <c r="H12" s="1"/>
  <c r="H11" s="1"/>
  <c r="H10" s="1"/>
  <c r="G13"/>
  <c r="G12" s="1"/>
  <c r="G11" s="1"/>
  <c r="G10" s="1"/>
  <c r="F13"/>
  <c r="F12" s="1"/>
  <c r="F11" s="1"/>
  <c r="F10" s="1"/>
  <c r="H34" l="1"/>
  <c r="H106"/>
  <c r="H105" s="1"/>
  <c r="H104" s="1"/>
  <c r="H103" s="1"/>
  <c r="H102" s="1"/>
  <c r="H17"/>
  <c r="H16" s="1"/>
  <c r="H15" s="1"/>
  <c r="H9" s="1"/>
  <c r="F79"/>
  <c r="F78" s="1"/>
  <c r="F72" s="1"/>
  <c r="F71" s="1"/>
  <c r="G72"/>
  <c r="G71" s="1"/>
  <c r="G79"/>
  <c r="G78" s="1"/>
  <c r="H79"/>
  <c r="H78" s="1"/>
  <c r="H72" s="1"/>
  <c r="H71" s="1"/>
  <c r="G106"/>
  <c r="G105" s="1"/>
  <c r="G104" s="1"/>
  <c r="G103" s="1"/>
  <c r="G102" s="1"/>
  <c r="F106"/>
  <c r="F105" s="1"/>
  <c r="F104" s="1"/>
  <c r="F103" s="1"/>
  <c r="F102" s="1"/>
  <c r="F34"/>
  <c r="F17"/>
  <c r="F16" s="1"/>
  <c r="F15" s="1"/>
  <c r="G9"/>
  <c r="F51"/>
  <c r="H8" l="1"/>
  <c r="G8"/>
  <c r="F9"/>
  <c r="F8" s="1"/>
</calcChain>
</file>

<file path=xl/sharedStrings.xml><?xml version="1.0" encoding="utf-8"?>
<sst xmlns="http://schemas.openxmlformats.org/spreadsheetml/2006/main" count="491" uniqueCount="176">
  <si>
    <t>(рублей)</t>
  </si>
  <si>
    <t>Наименование</t>
  </si>
  <si>
    <t>Рз</t>
  </si>
  <si>
    <t>ПР</t>
  </si>
  <si>
    <t>ЦСР</t>
  </si>
  <si>
    <t>ВР</t>
  </si>
  <si>
    <t>Итого расходы на 2022 год</t>
  </si>
  <si>
    <t>Итого расходы на 2023 год</t>
  </si>
  <si>
    <t>Итого расходы на 2024 год</t>
  </si>
  <si>
    <t>Распределение бюджетных ассигнований по разделам, подразделам, целевым статьям (муниципальным программам муниципального образования "Зуевский сельсовет" Солнцевского района Курской области и непрограммным направлениям деятельности), группам видов расходов  классификации расходов бюджета  на 2022 год и плановый период 2023 и 2024 годов</t>
  </si>
  <si>
    <t>ВСЕГО РАСХОДОВ</t>
  </si>
  <si>
    <t>Общегосударственные вопросы</t>
  </si>
  <si>
    <t>01</t>
  </si>
  <si>
    <t>00</t>
  </si>
  <si>
    <t>Функционирование высшего должностного лица  муниципального образования</t>
  </si>
  <si>
    <t>02</t>
  </si>
  <si>
    <t>Обеспечение функционирования главы  муниципального образования</t>
  </si>
  <si>
    <t>71 0 00 00000</t>
  </si>
  <si>
    <t>Глава  муниципального образования</t>
  </si>
  <si>
    <t>71 1 00 00000</t>
  </si>
  <si>
    <t>Обеспечение деятельности и выполнение функций органов местного самоуправления</t>
  </si>
  <si>
    <t>71 1 00 С1402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</si>
  <si>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</si>
  <si>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</si>
  <si>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местных администраций</t>
  </si>
  <si>
    <t>04</t>
  </si>
  <si>
    <t>Обеспечение функционирования местных администраций</t>
  </si>
  <si>
    <t>73 0 00 00000</t>
  </si>
  <si>
    <t>Администрация Зуевского сельсовета Солнцевского района Курской области</t>
  </si>
  <si>
    <t>73 1 00 00000</t>
  </si>
  <si>
    <t>73 1 00 С1402</t>
  </si>
  <si>
    <t>Иные бюджетные ассигнования</t>
  </si>
  <si>
    <t>800</t>
  </si>
  <si>
    <t>500</t>
  </si>
  <si>
    <t>73 1 00 П1484</t>
  </si>
  <si>
    <t>73 1 00 П1485</t>
  </si>
  <si>
    <t>73 1 00 П1486</t>
  </si>
  <si>
    <t>Иные межбюджетные трансферты на передачу полномочий на осуществление внешнего финансового контроля</t>
  </si>
  <si>
    <t>Иные межбюджетные трансферты</t>
  </si>
  <si>
    <t xml:space="preserve">Иные межбюджетные трансферты на передачу полномочий по осуществлению внутреннего муниципального финансового контроля </t>
  </si>
  <si>
    <t>Иные межбюджетные трансферты на передачу полномочий по осуществлению части бюджетных полномочий по вопросам  составления  проекта бюджета поселения, исполнения бюджета поселения, осуществления контроля за его исполнением, составления отчета об исполнении бюджета поселения</t>
  </si>
  <si>
    <t>09 0 00 00000</t>
  </si>
  <si>
    <t>Муниципальная программа "Развитие муниципальной службы в муниципальном образовании "Зуевский сельсовет" Солнцевского района Курской области на 2020-2022 годы"</t>
  </si>
  <si>
    <t>09 1 00 00000</t>
  </si>
  <si>
    <t>Подпрограмма "Создание условий для повышения результативности, профессиональной деятельности муниципальных служащих" муниципальной прораммы "Развитие муниципальной службы в муниципальном образовании "Зуевский сельсовет" Солнцевского района Курской области на 2020-2022 годы"</t>
  </si>
  <si>
    <t>09 1 01 00000</t>
  </si>
  <si>
    <t>Основное мероприятие "Мероприятия, направленные на развитие муниципальной службы"</t>
  </si>
  <si>
    <t>09 1 01 С1437</t>
  </si>
  <si>
    <t>Обеспечение условий для развития муниципальной службы</t>
  </si>
  <si>
    <t>Закупка товаров, работ и услуг для обеспечения государственных (муниципальных) нужд</t>
  </si>
  <si>
    <t>200</t>
  </si>
  <si>
    <t>13</t>
  </si>
  <si>
    <t>Другие общегосударственные вопросы</t>
  </si>
  <si>
    <t>12 0 00 00000</t>
  </si>
  <si>
    <t>12 2 00 00000</t>
  </si>
  <si>
    <t>12 2 01 00000</t>
  </si>
  <si>
    <t>Основное мероприятие "Обеспечение  общественной и личной безопасности  граждан на территории муниципального образования "Зуевский сельсовет" Солнцевского района Курской области"</t>
  </si>
  <si>
    <t>Муниципальная программа «Профилактика преступлений и иных правонарушений на территории Зуевского сельсовета Солнцевского района Курской области на 2021-2025 гг."</t>
  </si>
  <si>
    <t>Подпрограмма «Обеспечение правопорядка на территории муниципального образования "Зуевский сельсовет" Солнцевского района Курской области" муниципальной программы "Профилактика преступлений и иных правонарушений на территории Зуевского сельсовета Солнцевского района Курской области на 2021-2025 гг."</t>
  </si>
  <si>
    <t>Реализация мероприятий направленных на обеспечение правопорядка муниципального образования на территории муниципального образования "Зуевский сельсовет" Солнцевского района Курской области</t>
  </si>
  <si>
    <t>12 2 01 С1435</t>
  </si>
  <si>
    <t>73 1 00 П1487</t>
  </si>
  <si>
    <t xml:space="preserve">Иные межбюджетные трансферты на передачу функций по ведению бюджетного (бухгалтерского) учета и формированию бюджетной (бухгалтерской) отчетности </t>
  </si>
  <si>
    <t>76 0 00 00000</t>
  </si>
  <si>
    <t xml:space="preserve">Реализация  функций органов местного самоуправления, связанных с общегосударственным управлением </t>
  </si>
  <si>
    <t>76 1 00 00000</t>
  </si>
  <si>
    <t>Выполнение  других обязательств муниципальных образований</t>
  </si>
  <si>
    <t>76 1 00 С1404</t>
  </si>
  <si>
    <t>Выполнение  других (прочих) обязательств органа местного самоуправления</t>
  </si>
  <si>
    <t>Национальная оборона</t>
  </si>
  <si>
    <t>Мобилизационная и вневойсковая подотовка</t>
  </si>
  <si>
    <t>03</t>
  </si>
  <si>
    <t>Непрограммная деятельность  органов местного самоуправления</t>
  </si>
  <si>
    <t>77 0 00 00000</t>
  </si>
  <si>
    <t>Непрограммные расходы органов местного самоуправления</t>
  </si>
  <si>
    <t>77 2 00 00000</t>
  </si>
  <si>
    <t>77 2 00 51180</t>
  </si>
  <si>
    <t>Осуществление первичного воинского учета на территориях, где отсутствуют военные комиссариаты</t>
  </si>
  <si>
    <t>Национальная безопасность и правоохранительная деятельность</t>
  </si>
  <si>
    <t>09</t>
  </si>
  <si>
    <t>13 0 00 00000</t>
  </si>
  <si>
    <t>13 2 00 00000</t>
  </si>
  <si>
    <t>13 2 01 00000</t>
  </si>
  <si>
    <t>13 2 01 С1460</t>
  </si>
  <si>
    <t>Гражданская оборона</t>
  </si>
  <si>
    <t>Муниципальная программа «Защита населения и территории от чрезвычайных ситуаций,  обеспечение пожарной безопасности и безопасности людей на водных объектах на 2021-2023 годы»</t>
  </si>
  <si>
    <t xml:space="preserve">Подпрограмма  «Снижение рисков и смягчение последствий чрезвычайных ситуаций природного и техногенного характера»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2021-2023 годы» </t>
  </si>
  <si>
    <t>Основное мероприятие "Отдельные мероприятия в области гражданской обороны, защиты населения и территория  от чрезвычайных ситуаций,  безопасности людей на водных объектах»</t>
  </si>
  <si>
    <t>Обеспечение отдельных мероприятий в области гражданской обороны, защиты населения и территория  от чрезвычайных ситуаций,  безопасности людей на водных объектах»</t>
  </si>
  <si>
    <t>10</t>
  </si>
  <si>
    <t>Защита населения и территорий от чрезвычайных ситуаций природного и техноенного характера, пожарная безопасность</t>
  </si>
  <si>
    <t>13 1 00 00000</t>
  </si>
  <si>
    <t>13 1 01 00000</t>
  </si>
  <si>
    <t>13 1 01 С1415</t>
  </si>
  <si>
    <t>Подпрограмма «Обеспечение комплексной безопасности жизнедеятельности населения от чрезвычайных ситуаций природного и техногенного характера, стабильности техногенной обстановки»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2021-2023 годы»</t>
  </si>
  <si>
    <t>Основное мероприятие "Обеспечение пожарной безопасности"</t>
  </si>
  <si>
    <t>Обеспечение первичных мер пожарной безопасности в границах населенных пунктах муниципальных образований</t>
  </si>
  <si>
    <t>Национальная экономика</t>
  </si>
  <si>
    <t>Другие вопросы в области национальной экономики</t>
  </si>
  <si>
    <t>12</t>
  </si>
  <si>
    <t>15 0 00 00000</t>
  </si>
  <si>
    <t>15 1 00 00000</t>
  </si>
  <si>
    <t>15 1 01 00000</t>
  </si>
  <si>
    <t>15 1 01 С1405</t>
  </si>
  <si>
    <t>Муниципальная программа «Развитие малого и среднего предпринимательства на территории поселения»</t>
  </si>
  <si>
    <t>Подпрограмма «Содействие развитию малого и среднего предпринимательства» муниципальной программы « Развитие малого и среднего предпринимательства на территории поселения"</t>
  </si>
  <si>
    <t>Основное мероприятие «Содействие субъектам малого и среднего предпринимательства в привлечении финансовых ресурсов для осуществления предпринимательской деятельности, в разработке и внедрении инноваций, модернизации производства»</t>
  </si>
  <si>
    <t>Обеспечение условий для развития малого и среднего предпринимательства на территории Зуевского сельсовета Солнцевского района Курской области</t>
  </si>
  <si>
    <t>05</t>
  </si>
  <si>
    <t>Жилищно-коммунальное хозяйство</t>
  </si>
  <si>
    <t>Благоустройство</t>
  </si>
  <si>
    <t>21 0 00 00000</t>
  </si>
  <si>
    <t>21 1 00 00000</t>
  </si>
  <si>
    <t>21 1 F2 00000</t>
  </si>
  <si>
    <t>21 1 F2 55550</t>
  </si>
  <si>
    <t>00 0 00 00000</t>
  </si>
  <si>
    <t>Муниципальная программа"Формирование современной городской среды на 2018-2022 годы"</t>
  </si>
  <si>
    <t>Обеспечение мероприятий по формированию  современной городской среды</t>
  </si>
  <si>
    <t>Подпрограмма "Поддержка муниципальной программы формирования современной городской среды" муниципальной программы "Формирование современной городской среды на 2018-2022 годы"</t>
  </si>
  <si>
    <t>Основное мероприятие "Реализация мероприятий по формированию  современной городской среды"</t>
  </si>
  <si>
    <t>77 2 00 14004</t>
  </si>
  <si>
    <t xml:space="preserve">Реализация проекта «Народный бюджет» Установка декоративного ограждения кладбища по ул.Центральная в с.Зуевка Солнцевского района Курской области
</t>
  </si>
  <si>
    <t>77 2 00 14005</t>
  </si>
  <si>
    <t xml:space="preserve">Реализация проекта «Народный бюджет» Установка декоративного ограждения кладбища в д.Княжая Солнцевского района Курской области
</t>
  </si>
  <si>
    <t>77 2 00 14006</t>
  </si>
  <si>
    <t>77 2 00 14007</t>
  </si>
  <si>
    <t xml:space="preserve">Реализация проекта «Народный бюджет» Установка декоративного ограждения кладбища в д.Меловая Солнцевского района Курской области
</t>
  </si>
  <si>
    <t xml:space="preserve">Реализация проекта «Народный бюджет» Установка декоративного ограждения кладбища в с.Сараевка Солнцевского района Курской области
</t>
  </si>
  <si>
    <t>77 2 00 S4004</t>
  </si>
  <si>
    <t>77 2 00 S4005</t>
  </si>
  <si>
    <t>77 2 00 S4006</t>
  </si>
  <si>
    <t>77 2 00 S4007</t>
  </si>
  <si>
    <t xml:space="preserve">Реализация проекта «Народный бюджет» Установка декоративного ограждения кладбища по ул.Центральная в с.Зуевка Солнцевского района Курской области за счет средств местного бюджета
</t>
  </si>
  <si>
    <t xml:space="preserve">Реализация проекта «Народный бюджет» Установка декоративного ограждения кладбища в с.Сараевка Солнцевского района Курской области за счет средств местного бюджета
</t>
  </si>
  <si>
    <t xml:space="preserve">Реализация проекта «Народный бюджет» Установка декоративного ограждения кладбища в д.Меловая Солнцевского района Курской области за счет средств местного бюджета
</t>
  </si>
  <si>
    <t xml:space="preserve">Реализация проекта «Народный бюджет» Установка декоративного ограждения кладбища в д.Княжая Солнцевского района Курской области за счет средств местного бюджета
</t>
  </si>
  <si>
    <t>77 2 00 С4005</t>
  </si>
  <si>
    <t xml:space="preserve">Дополнительное финансирование мероприятий по установке декоративного ограждения кладбища в д.Княжая Солнцевского района Курской области  в рамках реализации проекта «Народный бюджет»
</t>
  </si>
  <si>
    <t>77 2 00 С1433</t>
  </si>
  <si>
    <t>Мероприятия по благоустройству</t>
  </si>
  <si>
    <t>08</t>
  </si>
  <si>
    <t>Культура, кинематография</t>
  </si>
  <si>
    <t>Культура</t>
  </si>
  <si>
    <t>Муниципальная программа  Зуевского сельсовета Солнцевского района Курской области"Развитие культуры в Зуевском сельсовете Солнцевского района Курской области"</t>
  </si>
  <si>
    <t>01 0 00 00000</t>
  </si>
  <si>
    <t>01 1 00 00000</t>
  </si>
  <si>
    <t>01 1 01 00000</t>
  </si>
  <si>
    <t>01 1 01 13330</t>
  </si>
  <si>
    <t xml:space="preserve">Подпрограмма «Искусство»  муниципальной программы "Развитие культуры в в Зуевском сельсовете Солнцевского района Курской области" </t>
  </si>
  <si>
    <t>Основное  мероприятие «Организация культурно-досуговой деятельности»</t>
  </si>
  <si>
    <t>Оплата труда с начислениями на выплаты по оплате труда работникам учреждений культуры сельских поселений</t>
  </si>
  <si>
    <t>01 1 01 S3330</t>
  </si>
  <si>
    <t>Выплата заработной платы и начислений на выплаты по оплате труда работников учреждений культуры муниципальных образований городских и сельских поселений</t>
  </si>
  <si>
    <t>01 1 01 С1401</t>
  </si>
  <si>
    <t>Расходы на обеспечение деятельности (оказание услуг) муниципальных учреждений</t>
  </si>
  <si>
    <t>01 1 А2 55195</t>
  </si>
  <si>
    <t>01 1 А2 00000</t>
  </si>
  <si>
    <t>Обеспечение поддержки отрасли культуры (государственная поддержка лучших сельских учреждений культуры)</t>
  </si>
  <si>
    <t>Основное  мероприятие "Поддержка отрасли культуры (государственная поддержка лучших сельских учреждений культуры)"</t>
  </si>
  <si>
    <t>02 0 00 00000</t>
  </si>
  <si>
    <t>02 1 00 00000</t>
  </si>
  <si>
    <t>02 1 01 00000</t>
  </si>
  <si>
    <t>02 1 01 С1445</t>
  </si>
  <si>
    <t>300</t>
  </si>
  <si>
    <t>Социальная политика</t>
  </si>
  <si>
    <t>Пенсионное обеспечение</t>
  </si>
  <si>
    <t>Муниципальная программа «Социальная поддержка граждан в муниципальном образовании "Зуевский сельсовет" Солнцевского района Курской области"</t>
  </si>
  <si>
    <t>Социальное обеспечение и иные выплаты населению</t>
  </si>
  <si>
    <t>Выплата пенсий за выслугу лет и доплат к пенсии муниципальным служащим</t>
  </si>
  <si>
    <t>Основное мероприятие «Совершенствование организации предоставления социальных выплат  и мер социальной поддержки отдельным категориям граждан»</t>
  </si>
  <si>
    <t>Подпрограмма «Развитие мер социальной поддержки отдельных категорий граждан»  муниципальной программы «Социальная поддержка граждан в муниципальном образовании "Зуевский сельсовет" Солнцевского района Курской области"</t>
  </si>
  <si>
    <t>Условно утвержденные расходы</t>
  </si>
  <si>
    <t>Приложение № 3</t>
  </si>
  <si>
    <t>Дополнительное финансирование мероприятий по установке декоративного ограждения кладбища в с.Сараевка Солнцевского района Курской области в рамках реализации проекта «Народный бюджет»</t>
  </si>
  <si>
    <t>77 2 00 С4007</t>
  </si>
  <si>
    <t xml:space="preserve">к  решению Собрания депутатов Зуевского сельсовета  Солнцевского района  Курской области  от 22.12.21 г. № 61/11 «О бюджете муниципального образования "Зуевский сельсовет" Солнцевского района Курской области на 2022 год и плановый период 2023 и 2024 годов"(в редакции Решений Собрания депутатов Зуевского сельсовета Солнцевского района Курской области от 04.02.2022 №1/1, от 14.07.2022 №27/5,  от 05.08.2022 № 34/6)
</t>
  </si>
</sst>
</file>

<file path=xl/styles.xml><?xml version="1.0" encoding="utf-8"?>
<styleSheet xmlns="http://schemas.openxmlformats.org/spreadsheetml/2006/main">
  <numFmts count="1">
    <numFmt numFmtId="164" formatCode="_-* #,##0.00\ _₽_-;\-* #,##0.00\ _₽_-;_-* &quot;-&quot;??\ _₽_-;_-@_-"/>
  </numFmts>
  <fonts count="15">
    <font>
      <sz val="11"/>
      <color theme="1"/>
      <name val="Calibri"/>
      <family val="2"/>
      <charset val="204"/>
      <scheme val="minor"/>
    </font>
    <font>
      <sz val="11"/>
      <name val="Times New Roman"/>
      <family val="1"/>
      <charset val="204"/>
    </font>
    <font>
      <b/>
      <sz val="11"/>
      <name val="Times New Roman"/>
      <family val="1"/>
      <charset val="204"/>
    </font>
    <font>
      <sz val="12"/>
      <color theme="1"/>
      <name val="Times New Roman"/>
      <family val="1"/>
      <charset val="204"/>
    </font>
    <font>
      <b/>
      <sz val="12"/>
      <color theme="1"/>
      <name val="Times New Roman"/>
      <family val="1"/>
      <charset val="204"/>
    </font>
    <font>
      <b/>
      <i/>
      <sz val="10"/>
      <color theme="1"/>
      <name val="Times New Roman"/>
      <family val="1"/>
      <charset val="204"/>
    </font>
    <font>
      <b/>
      <i/>
      <sz val="12"/>
      <color theme="1"/>
      <name val="Times New Roman"/>
      <family val="1"/>
      <charset val="204"/>
    </font>
    <font>
      <b/>
      <sz val="14"/>
      <color theme="1"/>
      <name val="Times New Roman"/>
      <family val="1"/>
      <charset val="204"/>
    </font>
    <font>
      <sz val="11"/>
      <color theme="1"/>
      <name val="Times New Roman"/>
      <family val="1"/>
      <charset val="204"/>
    </font>
    <font>
      <b/>
      <sz val="14"/>
      <name val="Times New Roman"/>
      <family val="1"/>
      <charset val="204"/>
    </font>
    <font>
      <b/>
      <sz val="10"/>
      <name val="Times New Roman"/>
      <family val="1"/>
      <charset val="204"/>
    </font>
    <font>
      <sz val="10"/>
      <name val="Times New Roman"/>
      <family val="1"/>
      <charset val="204"/>
    </font>
    <font>
      <b/>
      <i/>
      <sz val="10"/>
      <name val="Times New Roman"/>
      <family val="1"/>
      <charset val="204"/>
    </font>
    <font>
      <b/>
      <sz val="12"/>
      <name val="Times New Roman"/>
      <family val="1"/>
      <charset val="204"/>
    </font>
    <font>
      <b/>
      <i/>
      <sz val="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2" borderId="0" xfId="0" applyFont="1" applyFill="1" applyAlignment="1">
      <alignment wrapText="1"/>
    </xf>
    <xf numFmtId="0" fontId="1" fillId="2" borderId="0" xfId="0" applyFont="1" applyFill="1" applyAlignment="1"/>
    <xf numFmtId="0" fontId="1" fillId="2" borderId="0" xfId="0" applyFont="1" applyFill="1" applyAlignment="1">
      <alignment horizontal="right"/>
    </xf>
    <xf numFmtId="3" fontId="2" fillId="2" borderId="0" xfId="0" applyNumberFormat="1" applyFont="1" applyFill="1" applyAlignment="1">
      <alignment horizontal="right"/>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top" wrapText="1"/>
    </xf>
    <xf numFmtId="164" fontId="3" fillId="0" borderId="1" xfId="0" applyNumberFormat="1" applyFont="1" applyBorder="1"/>
    <xf numFmtId="49" fontId="3" fillId="0" borderId="1" xfId="0" applyNumberFormat="1" applyFont="1" applyBorder="1"/>
    <xf numFmtId="164" fontId="3" fillId="0" borderId="3" xfId="0" applyNumberFormat="1" applyFont="1" applyBorder="1"/>
    <xf numFmtId="49" fontId="4" fillId="0" borderId="1" xfId="0" applyNumberFormat="1" applyFont="1" applyBorder="1"/>
    <xf numFmtId="164" fontId="4" fillId="0" borderId="3" xfId="0" applyNumberFormat="1" applyFont="1" applyBorder="1"/>
    <xf numFmtId="49" fontId="6" fillId="0" borderId="1" xfId="0" applyNumberFormat="1" applyFont="1" applyBorder="1"/>
    <xf numFmtId="164" fontId="6" fillId="0" borderId="3" xfId="0" applyNumberFormat="1" applyFont="1" applyBorder="1"/>
    <xf numFmtId="49" fontId="7" fillId="0" borderId="1" xfId="0" applyNumberFormat="1" applyFont="1" applyBorder="1"/>
    <xf numFmtId="164" fontId="7" fillId="0" borderId="3" xfId="0" applyNumberFormat="1" applyFont="1" applyBorder="1"/>
    <xf numFmtId="49" fontId="5" fillId="0" borderId="1" xfId="0" applyNumberFormat="1" applyFont="1" applyBorder="1"/>
    <xf numFmtId="164" fontId="5" fillId="0" borderId="3" xfId="0" applyNumberFormat="1" applyFont="1" applyBorder="1"/>
    <xf numFmtId="164" fontId="4" fillId="0" borderId="1" xfId="0" applyNumberFormat="1" applyFont="1" applyBorder="1"/>
    <xf numFmtId="0" fontId="8" fillId="0" borderId="0" xfId="0" applyFont="1"/>
    <xf numFmtId="0" fontId="3" fillId="0" borderId="0" xfId="0" applyFont="1"/>
    <xf numFmtId="0" fontId="11" fillId="0" borderId="2" xfId="0" applyFont="1" applyBorder="1" applyAlignment="1">
      <alignment vertical="top" wrapText="1"/>
    </xf>
    <xf numFmtId="0" fontId="9" fillId="0" borderId="2" xfId="0" applyFont="1" applyBorder="1" applyAlignment="1">
      <alignment vertical="top"/>
    </xf>
    <xf numFmtId="0" fontId="10" fillId="0" borderId="2" xfId="0" applyFont="1" applyBorder="1" applyAlignment="1">
      <alignment vertical="top" wrapText="1"/>
    </xf>
    <xf numFmtId="0" fontId="12" fillId="0" borderId="2" xfId="0" applyFont="1" applyBorder="1" applyAlignment="1">
      <alignment vertical="top" wrapText="1"/>
    </xf>
    <xf numFmtId="0" fontId="13" fillId="0" borderId="2" xfId="0" applyFont="1" applyBorder="1" applyAlignment="1">
      <alignment vertical="top" wrapText="1"/>
    </xf>
    <xf numFmtId="0" fontId="14" fillId="0" borderId="2" xfId="0" applyFont="1" applyBorder="1" applyAlignment="1">
      <alignment vertical="top" wrapText="1"/>
    </xf>
    <xf numFmtId="164" fontId="7" fillId="3" borderId="3" xfId="0" applyNumberFormat="1" applyFont="1" applyFill="1" applyBorder="1"/>
    <xf numFmtId="164" fontId="4" fillId="3" borderId="3" xfId="0" applyNumberFormat="1" applyFont="1" applyFill="1" applyBorder="1"/>
    <xf numFmtId="164" fontId="3" fillId="3" borderId="3" xfId="0" applyNumberFormat="1" applyFont="1" applyFill="1" applyBorder="1"/>
    <xf numFmtId="164" fontId="6" fillId="3" borderId="3" xfId="0" applyNumberFormat="1" applyFont="1" applyFill="1" applyBorder="1"/>
    <xf numFmtId="164" fontId="5" fillId="3" borderId="3" xfId="0" applyNumberFormat="1" applyFont="1" applyFill="1" applyBorder="1"/>
    <xf numFmtId="0" fontId="3" fillId="0" borderId="0" xfId="0" applyFont="1" applyAlignment="1">
      <alignment horizontal="center" wrapText="1"/>
    </xf>
    <xf numFmtId="0" fontId="3" fillId="0" borderId="0" xfId="0" applyFont="1" applyAlignment="1">
      <alignment vertical="top" wrapText="1"/>
    </xf>
    <xf numFmtId="0" fontId="3" fillId="0" borderId="0" xfId="0" applyFont="1"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H124"/>
  <sheetViews>
    <sheetView tabSelected="1" view="pageBreakPreview" zoomScale="80" zoomScaleSheetLayoutView="80" workbookViewId="0">
      <selection activeCell="A4" sqref="A4:H4"/>
    </sheetView>
  </sheetViews>
  <sheetFormatPr defaultRowHeight="15"/>
  <cols>
    <col min="1" max="1" width="33.140625" customWidth="1"/>
    <col min="4" max="4" width="17" customWidth="1"/>
    <col min="5" max="5" width="7.5703125" customWidth="1"/>
    <col min="6" max="6" width="22.140625" customWidth="1"/>
    <col min="7" max="7" width="21.42578125" customWidth="1"/>
    <col min="8" max="8" width="20.85546875" customWidth="1"/>
  </cols>
  <sheetData>
    <row r="2" spans="1:8" ht="15.75">
      <c r="A2" s="21"/>
      <c r="B2" s="21"/>
      <c r="C2" s="21"/>
      <c r="D2" s="21"/>
      <c r="E2" s="21"/>
      <c r="F2" s="35" t="s">
        <v>172</v>
      </c>
      <c r="G2" s="35"/>
      <c r="H2" s="35"/>
    </row>
    <row r="3" spans="1:8" ht="101.25" customHeight="1">
      <c r="A3" s="21"/>
      <c r="B3" s="21"/>
      <c r="C3" s="21"/>
      <c r="D3" s="34" t="s">
        <v>175</v>
      </c>
      <c r="E3" s="34"/>
      <c r="F3" s="34"/>
      <c r="G3" s="34"/>
      <c r="H3" s="34"/>
    </row>
    <row r="4" spans="1:8" ht="60.75" customHeight="1">
      <c r="A4" s="33" t="s">
        <v>9</v>
      </c>
      <c r="B4" s="33"/>
      <c r="C4" s="33"/>
      <c r="D4" s="33"/>
      <c r="E4" s="33"/>
      <c r="F4" s="33"/>
      <c r="G4" s="33"/>
      <c r="H4" s="33"/>
    </row>
    <row r="5" spans="1:8" ht="1.5" customHeight="1">
      <c r="A5" s="20"/>
      <c r="B5" s="20"/>
      <c r="C5" s="20"/>
      <c r="D5" s="20"/>
      <c r="E5" s="20"/>
      <c r="F5" s="20"/>
      <c r="G5" s="20"/>
      <c r="H5" s="20"/>
    </row>
    <row r="6" spans="1:8">
      <c r="A6" s="1"/>
      <c r="B6" s="2"/>
      <c r="C6" s="2"/>
      <c r="D6" s="2"/>
      <c r="E6" s="3"/>
      <c r="F6" s="4"/>
      <c r="G6" s="20"/>
      <c r="H6" s="20" t="s">
        <v>0</v>
      </c>
    </row>
    <row r="7" spans="1:8" ht="28.5">
      <c r="A7" s="5" t="s">
        <v>1</v>
      </c>
      <c r="B7" s="6" t="s">
        <v>2</v>
      </c>
      <c r="C7" s="6" t="s">
        <v>3</v>
      </c>
      <c r="D7" s="6" t="s">
        <v>4</v>
      </c>
      <c r="E7" s="6" t="s">
        <v>5</v>
      </c>
      <c r="F7" s="7" t="s">
        <v>6</v>
      </c>
      <c r="G7" s="7" t="s">
        <v>7</v>
      </c>
      <c r="H7" s="7" t="s">
        <v>8</v>
      </c>
    </row>
    <row r="8" spans="1:8" ht="18.75">
      <c r="A8" s="23" t="s">
        <v>10</v>
      </c>
      <c r="B8" s="15"/>
      <c r="C8" s="15"/>
      <c r="D8" s="15"/>
      <c r="E8" s="15"/>
      <c r="F8" s="28">
        <f>F9+F45+F51+F64+F71+F102+F117</f>
        <v>13489732.6</v>
      </c>
      <c r="G8" s="16">
        <f>G9+G45+G51+G64+G71+G102+G117+G124</f>
        <v>5041976</v>
      </c>
      <c r="H8" s="16">
        <f>H9+H45+H51+H64+H71+H102+H117+H124</f>
        <v>5002089</v>
      </c>
    </row>
    <row r="9" spans="1:8" ht="27" customHeight="1">
      <c r="A9" s="24" t="s">
        <v>11</v>
      </c>
      <c r="B9" s="11" t="s">
        <v>12</v>
      </c>
      <c r="C9" s="11" t="s">
        <v>13</v>
      </c>
      <c r="D9" s="11"/>
      <c r="E9" s="11"/>
      <c r="F9" s="29">
        <f>F10+F15+F34</f>
        <v>3046722.85</v>
      </c>
      <c r="G9" s="12">
        <f t="shared" ref="G9:H9" si="0">G10+G15+G34</f>
        <v>1764294</v>
      </c>
      <c r="H9" s="12">
        <f t="shared" si="0"/>
        <v>1579142</v>
      </c>
    </row>
    <row r="10" spans="1:8" ht="51" customHeight="1">
      <c r="A10" s="24" t="s">
        <v>14</v>
      </c>
      <c r="B10" s="11" t="s">
        <v>12</v>
      </c>
      <c r="C10" s="11" t="s">
        <v>15</v>
      </c>
      <c r="D10" s="11"/>
      <c r="E10" s="11"/>
      <c r="F10" s="29">
        <f>F11</f>
        <v>601901</v>
      </c>
      <c r="G10" s="12">
        <f t="shared" ref="G10:H10" si="1">G11</f>
        <v>605165</v>
      </c>
      <c r="H10" s="12">
        <f t="shared" si="1"/>
        <v>605165</v>
      </c>
    </row>
    <row r="11" spans="1:8" ht="38.25" customHeight="1">
      <c r="A11" s="22" t="s">
        <v>16</v>
      </c>
      <c r="B11" s="9" t="s">
        <v>12</v>
      </c>
      <c r="C11" s="9" t="s">
        <v>15</v>
      </c>
      <c r="D11" s="9" t="s">
        <v>17</v>
      </c>
      <c r="E11" s="9"/>
      <c r="F11" s="30">
        <f>F12</f>
        <v>601901</v>
      </c>
      <c r="G11" s="10">
        <f t="shared" ref="G11:H11" si="2">G12</f>
        <v>605165</v>
      </c>
      <c r="H11" s="10">
        <f t="shared" si="2"/>
        <v>605165</v>
      </c>
    </row>
    <row r="12" spans="1:8" ht="24" customHeight="1">
      <c r="A12" s="22" t="s">
        <v>18</v>
      </c>
      <c r="B12" s="9" t="s">
        <v>12</v>
      </c>
      <c r="C12" s="9" t="s">
        <v>15</v>
      </c>
      <c r="D12" s="9" t="s">
        <v>19</v>
      </c>
      <c r="E12" s="9"/>
      <c r="F12" s="30">
        <f>F13</f>
        <v>601901</v>
      </c>
      <c r="G12" s="10">
        <f t="shared" ref="G12:H12" si="3">G13</f>
        <v>605165</v>
      </c>
      <c r="H12" s="10">
        <f t="shared" si="3"/>
        <v>605165</v>
      </c>
    </row>
    <row r="13" spans="1:8" ht="47.25" customHeight="1">
      <c r="A13" s="22" t="s">
        <v>20</v>
      </c>
      <c r="B13" s="9" t="s">
        <v>12</v>
      </c>
      <c r="C13" s="9" t="s">
        <v>15</v>
      </c>
      <c r="D13" s="9" t="s">
        <v>21</v>
      </c>
      <c r="E13" s="9"/>
      <c r="F13" s="30">
        <f>F14</f>
        <v>601901</v>
      </c>
      <c r="G13" s="10">
        <f t="shared" ref="G13:H13" si="4">G14</f>
        <v>605165</v>
      </c>
      <c r="H13" s="10">
        <f t="shared" si="4"/>
        <v>605165</v>
      </c>
    </row>
    <row r="14" spans="1:8" ht="97.5" customHeight="1">
      <c r="A14" s="22" t="s">
        <v>22</v>
      </c>
      <c r="B14" s="9" t="s">
        <v>12</v>
      </c>
      <c r="C14" s="9" t="s">
        <v>15</v>
      </c>
      <c r="D14" s="9" t="s">
        <v>21</v>
      </c>
      <c r="E14" s="9" t="s">
        <v>23</v>
      </c>
      <c r="F14" s="30">
        <f>483647+118254</f>
        <v>601901</v>
      </c>
      <c r="G14" s="8">
        <v>605165</v>
      </c>
      <c r="H14" s="8">
        <v>605165</v>
      </c>
    </row>
    <row r="15" spans="1:8" ht="36" customHeight="1">
      <c r="A15" s="24" t="s">
        <v>24</v>
      </c>
      <c r="B15" s="11" t="s">
        <v>12</v>
      </c>
      <c r="C15" s="11" t="s">
        <v>25</v>
      </c>
      <c r="D15" s="11"/>
      <c r="E15" s="11"/>
      <c r="F15" s="29">
        <f>F16+F29</f>
        <v>1788355.4500000002</v>
      </c>
      <c r="G15" s="12">
        <f t="shared" ref="G15:H15" si="5">G16+G29</f>
        <v>1059129</v>
      </c>
      <c r="H15" s="12">
        <f t="shared" si="5"/>
        <v>873977</v>
      </c>
    </row>
    <row r="16" spans="1:8" ht="33.75" customHeight="1">
      <c r="A16" s="24" t="s">
        <v>26</v>
      </c>
      <c r="B16" s="11" t="s">
        <v>12</v>
      </c>
      <c r="C16" s="11" t="s">
        <v>25</v>
      </c>
      <c r="D16" s="11" t="s">
        <v>27</v>
      </c>
      <c r="E16" s="11"/>
      <c r="F16" s="29">
        <f>F17</f>
        <v>1394601.56</v>
      </c>
      <c r="G16" s="12">
        <f t="shared" ref="G16:H16" si="6">G17</f>
        <v>1059129</v>
      </c>
      <c r="H16" s="12">
        <f t="shared" si="6"/>
        <v>873977</v>
      </c>
    </row>
    <row r="17" spans="1:8" ht="48.75" customHeight="1">
      <c r="A17" s="22" t="s">
        <v>28</v>
      </c>
      <c r="B17" s="9" t="s">
        <v>12</v>
      </c>
      <c r="C17" s="9" t="s">
        <v>25</v>
      </c>
      <c r="D17" s="9" t="s">
        <v>29</v>
      </c>
      <c r="E17" s="9"/>
      <c r="F17" s="30">
        <f>F18+F21+F23+F25+F27</f>
        <v>1394601.56</v>
      </c>
      <c r="G17" s="10">
        <f t="shared" ref="G17:H17" si="7">G18+G21+G23+G25+G27</f>
        <v>1059129</v>
      </c>
      <c r="H17" s="10">
        <f t="shared" si="7"/>
        <v>873977</v>
      </c>
    </row>
    <row r="18" spans="1:8" ht="48.75" customHeight="1">
      <c r="A18" s="22" t="s">
        <v>20</v>
      </c>
      <c r="B18" s="9" t="s">
        <v>12</v>
      </c>
      <c r="C18" s="9" t="s">
        <v>25</v>
      </c>
      <c r="D18" s="9" t="s">
        <v>30</v>
      </c>
      <c r="E18" s="9"/>
      <c r="F18" s="30">
        <f>F19+F20</f>
        <v>1142581</v>
      </c>
      <c r="G18" s="10">
        <f t="shared" ref="G18:H18" si="8">G19+G20</f>
        <v>1059129</v>
      </c>
      <c r="H18" s="10">
        <f t="shared" si="8"/>
        <v>873977</v>
      </c>
    </row>
    <row r="19" spans="1:8" ht="99.75" customHeight="1">
      <c r="A19" s="22" t="s">
        <v>22</v>
      </c>
      <c r="B19" s="9" t="s">
        <v>12</v>
      </c>
      <c r="C19" s="9" t="s">
        <v>25</v>
      </c>
      <c r="D19" s="9" t="s">
        <v>30</v>
      </c>
      <c r="E19" s="9" t="s">
        <v>23</v>
      </c>
      <c r="F19" s="30">
        <v>1080831</v>
      </c>
      <c r="G19" s="8">
        <v>1059129</v>
      </c>
      <c r="H19" s="8">
        <v>873977</v>
      </c>
    </row>
    <row r="20" spans="1:8" ht="15.75">
      <c r="A20" s="22" t="s">
        <v>31</v>
      </c>
      <c r="B20" s="9" t="s">
        <v>12</v>
      </c>
      <c r="C20" s="9" t="s">
        <v>25</v>
      </c>
      <c r="D20" s="9" t="s">
        <v>30</v>
      </c>
      <c r="E20" s="9" t="s">
        <v>32</v>
      </c>
      <c r="F20" s="30">
        <v>61750</v>
      </c>
      <c r="G20" s="8">
        <v>0</v>
      </c>
      <c r="H20" s="8">
        <v>0</v>
      </c>
    </row>
    <row r="21" spans="1:8" ht="59.25" customHeight="1">
      <c r="A21" s="22" t="s">
        <v>37</v>
      </c>
      <c r="B21" s="9" t="s">
        <v>12</v>
      </c>
      <c r="C21" s="9" t="s">
        <v>25</v>
      </c>
      <c r="D21" s="9" t="s">
        <v>34</v>
      </c>
      <c r="E21" s="9"/>
      <c r="F21" s="30">
        <f>F22</f>
        <v>3787.28</v>
      </c>
      <c r="G21" s="8">
        <f>G22</f>
        <v>0</v>
      </c>
      <c r="H21" s="8">
        <f>H22</f>
        <v>0</v>
      </c>
    </row>
    <row r="22" spans="1:8" ht="15.75">
      <c r="A22" s="22" t="s">
        <v>38</v>
      </c>
      <c r="B22" s="9" t="s">
        <v>12</v>
      </c>
      <c r="C22" s="9" t="s">
        <v>25</v>
      </c>
      <c r="D22" s="9" t="s">
        <v>34</v>
      </c>
      <c r="E22" s="9" t="s">
        <v>33</v>
      </c>
      <c r="F22" s="30">
        <v>3787.28</v>
      </c>
      <c r="G22" s="8">
        <v>0</v>
      </c>
      <c r="H22" s="8">
        <v>0</v>
      </c>
    </row>
    <row r="23" spans="1:8" ht="72.75" customHeight="1">
      <c r="A23" s="22" t="s">
        <v>39</v>
      </c>
      <c r="B23" s="9" t="s">
        <v>12</v>
      </c>
      <c r="C23" s="9" t="s">
        <v>25</v>
      </c>
      <c r="D23" s="9" t="s">
        <v>35</v>
      </c>
      <c r="E23" s="9"/>
      <c r="F23" s="30">
        <f>F24</f>
        <v>3787.28</v>
      </c>
      <c r="G23" s="8">
        <f>G24</f>
        <v>0</v>
      </c>
      <c r="H23" s="8">
        <f>H24</f>
        <v>0</v>
      </c>
    </row>
    <row r="24" spans="1:8" ht="15.75">
      <c r="A24" s="22" t="s">
        <v>38</v>
      </c>
      <c r="B24" s="9" t="s">
        <v>12</v>
      </c>
      <c r="C24" s="9" t="s">
        <v>25</v>
      </c>
      <c r="D24" s="9" t="s">
        <v>35</v>
      </c>
      <c r="E24" s="9" t="s">
        <v>33</v>
      </c>
      <c r="F24" s="30">
        <v>3787.28</v>
      </c>
      <c r="G24" s="8">
        <v>0</v>
      </c>
      <c r="H24" s="8">
        <v>0</v>
      </c>
    </row>
    <row r="25" spans="1:8" ht="151.5" customHeight="1">
      <c r="A25" s="22" t="s">
        <v>40</v>
      </c>
      <c r="B25" s="9" t="s">
        <v>12</v>
      </c>
      <c r="C25" s="9" t="s">
        <v>25</v>
      </c>
      <c r="D25" s="9" t="s">
        <v>36</v>
      </c>
      <c r="E25" s="9"/>
      <c r="F25" s="30">
        <f>F26</f>
        <v>122223</v>
      </c>
      <c r="G25" s="8">
        <f>G26</f>
        <v>0</v>
      </c>
      <c r="H25" s="8">
        <f>H26</f>
        <v>0</v>
      </c>
    </row>
    <row r="26" spans="1:8" ht="15.75">
      <c r="A26" s="22" t="s">
        <v>38</v>
      </c>
      <c r="B26" s="9" t="s">
        <v>12</v>
      </c>
      <c r="C26" s="9" t="s">
        <v>25</v>
      </c>
      <c r="D26" s="9" t="s">
        <v>36</v>
      </c>
      <c r="E26" s="9" t="s">
        <v>33</v>
      </c>
      <c r="F26" s="30">
        <v>122223</v>
      </c>
      <c r="G26" s="8">
        <v>0</v>
      </c>
      <c r="H26" s="8">
        <v>0</v>
      </c>
    </row>
    <row r="27" spans="1:8" ht="81" customHeight="1">
      <c r="A27" s="22" t="s">
        <v>62</v>
      </c>
      <c r="B27" s="9" t="s">
        <v>12</v>
      </c>
      <c r="C27" s="9" t="s">
        <v>25</v>
      </c>
      <c r="D27" s="9" t="s">
        <v>61</v>
      </c>
      <c r="E27" s="9"/>
      <c r="F27" s="30">
        <f>F28</f>
        <v>122223</v>
      </c>
      <c r="G27" s="10">
        <f>G28</f>
        <v>0</v>
      </c>
      <c r="H27" s="10">
        <f>H28</f>
        <v>0</v>
      </c>
    </row>
    <row r="28" spans="1:8" ht="15.75">
      <c r="A28" s="22" t="s">
        <v>38</v>
      </c>
      <c r="B28" s="9" t="s">
        <v>12</v>
      </c>
      <c r="C28" s="9" t="s">
        <v>25</v>
      </c>
      <c r="D28" s="9" t="s">
        <v>61</v>
      </c>
      <c r="E28" s="9" t="s">
        <v>33</v>
      </c>
      <c r="F28" s="30">
        <v>122223</v>
      </c>
      <c r="G28" s="10">
        <v>0</v>
      </c>
      <c r="H28" s="10">
        <v>0</v>
      </c>
    </row>
    <row r="29" spans="1:8" ht="97.5" customHeight="1">
      <c r="A29" s="24" t="s">
        <v>42</v>
      </c>
      <c r="B29" s="11" t="s">
        <v>12</v>
      </c>
      <c r="C29" s="11" t="s">
        <v>25</v>
      </c>
      <c r="D29" s="11" t="s">
        <v>41</v>
      </c>
      <c r="E29" s="11"/>
      <c r="F29" s="29">
        <f>F30</f>
        <v>393753.89</v>
      </c>
      <c r="G29" s="12">
        <f t="shared" ref="G29:H29" si="9">G30</f>
        <v>0</v>
      </c>
      <c r="H29" s="12">
        <f t="shared" si="9"/>
        <v>0</v>
      </c>
    </row>
    <row r="30" spans="1:8" ht="145.5" customHeight="1">
      <c r="A30" s="22" t="s">
        <v>44</v>
      </c>
      <c r="B30" s="9" t="s">
        <v>12</v>
      </c>
      <c r="C30" s="9" t="s">
        <v>25</v>
      </c>
      <c r="D30" s="9" t="s">
        <v>43</v>
      </c>
      <c r="E30" s="9"/>
      <c r="F30" s="30">
        <f>F31</f>
        <v>393753.89</v>
      </c>
      <c r="G30" s="10">
        <f t="shared" ref="G30:H30" si="10">G31</f>
        <v>0</v>
      </c>
      <c r="H30" s="10">
        <f t="shared" si="10"/>
        <v>0</v>
      </c>
    </row>
    <row r="31" spans="1:8" ht="47.25" customHeight="1">
      <c r="A31" s="22" t="s">
        <v>46</v>
      </c>
      <c r="B31" s="9" t="s">
        <v>12</v>
      </c>
      <c r="C31" s="9" t="s">
        <v>25</v>
      </c>
      <c r="D31" s="9" t="s">
        <v>45</v>
      </c>
      <c r="E31" s="9"/>
      <c r="F31" s="30">
        <f>F32</f>
        <v>393753.89</v>
      </c>
      <c r="G31" s="10">
        <f t="shared" ref="G31:H31" si="11">G32</f>
        <v>0</v>
      </c>
      <c r="H31" s="10">
        <f t="shared" si="11"/>
        <v>0</v>
      </c>
    </row>
    <row r="32" spans="1:8" ht="33.75" customHeight="1">
      <c r="A32" s="22" t="s">
        <v>48</v>
      </c>
      <c r="B32" s="9" t="s">
        <v>12</v>
      </c>
      <c r="C32" s="9" t="s">
        <v>25</v>
      </c>
      <c r="D32" s="9" t="s">
        <v>47</v>
      </c>
      <c r="E32" s="9"/>
      <c r="F32" s="30">
        <f>F33</f>
        <v>393753.89</v>
      </c>
      <c r="G32" s="10">
        <f t="shared" ref="G32:H32" si="12">G33</f>
        <v>0</v>
      </c>
      <c r="H32" s="10">
        <f t="shared" si="12"/>
        <v>0</v>
      </c>
    </row>
    <row r="33" spans="1:8" ht="47.25" customHeight="1">
      <c r="A33" s="22" t="s">
        <v>49</v>
      </c>
      <c r="B33" s="9" t="s">
        <v>12</v>
      </c>
      <c r="C33" s="9" t="s">
        <v>25</v>
      </c>
      <c r="D33" s="9" t="s">
        <v>47</v>
      </c>
      <c r="E33" s="9" t="s">
        <v>50</v>
      </c>
      <c r="F33" s="30">
        <v>393753.89</v>
      </c>
      <c r="G33" s="8">
        <v>0</v>
      </c>
      <c r="H33" s="8">
        <v>0</v>
      </c>
    </row>
    <row r="34" spans="1:8" ht="36" customHeight="1">
      <c r="A34" s="24" t="s">
        <v>52</v>
      </c>
      <c r="B34" s="11" t="s">
        <v>12</v>
      </c>
      <c r="C34" s="11" t="s">
        <v>51</v>
      </c>
      <c r="D34" s="11"/>
      <c r="E34" s="11"/>
      <c r="F34" s="29">
        <f>F35+F40</f>
        <v>656466.4</v>
      </c>
      <c r="G34" s="12">
        <f t="shared" ref="G34:H34" si="13">G35+G40</f>
        <v>100000</v>
      </c>
      <c r="H34" s="12">
        <f t="shared" si="13"/>
        <v>100000</v>
      </c>
    </row>
    <row r="35" spans="1:8" ht="81">
      <c r="A35" s="25" t="s">
        <v>57</v>
      </c>
      <c r="B35" s="13" t="s">
        <v>12</v>
      </c>
      <c r="C35" s="13" t="s">
        <v>51</v>
      </c>
      <c r="D35" s="13" t="s">
        <v>53</v>
      </c>
      <c r="E35" s="13"/>
      <c r="F35" s="31">
        <f>F36</f>
        <v>1000</v>
      </c>
      <c r="G35" s="14">
        <f t="shared" ref="G35:H35" si="14">G36</f>
        <v>0</v>
      </c>
      <c r="H35" s="14">
        <f t="shared" si="14"/>
        <v>0</v>
      </c>
    </row>
    <row r="36" spans="1:8" ht="144.75" customHeight="1">
      <c r="A36" s="22" t="s">
        <v>58</v>
      </c>
      <c r="B36" s="9" t="s">
        <v>12</v>
      </c>
      <c r="C36" s="9" t="s">
        <v>51</v>
      </c>
      <c r="D36" s="9" t="s">
        <v>54</v>
      </c>
      <c r="E36" s="9"/>
      <c r="F36" s="30">
        <f>F37</f>
        <v>1000</v>
      </c>
      <c r="G36" s="10">
        <f t="shared" ref="G36:H36" si="15">G37</f>
        <v>0</v>
      </c>
      <c r="H36" s="10">
        <f t="shared" si="15"/>
        <v>0</v>
      </c>
    </row>
    <row r="37" spans="1:8" ht="76.5">
      <c r="A37" s="22" t="s">
        <v>56</v>
      </c>
      <c r="B37" s="9" t="s">
        <v>12</v>
      </c>
      <c r="C37" s="9" t="s">
        <v>51</v>
      </c>
      <c r="D37" s="9" t="s">
        <v>55</v>
      </c>
      <c r="E37" s="9"/>
      <c r="F37" s="30">
        <f>F38</f>
        <v>1000</v>
      </c>
      <c r="G37" s="10">
        <f t="shared" ref="G37:H37" si="16">G38</f>
        <v>0</v>
      </c>
      <c r="H37" s="10">
        <f t="shared" si="16"/>
        <v>0</v>
      </c>
    </row>
    <row r="38" spans="1:8" ht="81" customHeight="1">
      <c r="A38" s="22" t="s">
        <v>59</v>
      </c>
      <c r="B38" s="9" t="s">
        <v>12</v>
      </c>
      <c r="C38" s="9" t="s">
        <v>51</v>
      </c>
      <c r="D38" s="9" t="s">
        <v>60</v>
      </c>
      <c r="E38" s="9"/>
      <c r="F38" s="30">
        <f>F39</f>
        <v>1000</v>
      </c>
      <c r="G38" s="10">
        <f t="shared" ref="G38:H38" si="17">G39</f>
        <v>0</v>
      </c>
      <c r="H38" s="10">
        <f t="shared" si="17"/>
        <v>0</v>
      </c>
    </row>
    <row r="39" spans="1:8" ht="38.25">
      <c r="A39" s="22" t="s">
        <v>49</v>
      </c>
      <c r="B39" s="9" t="s">
        <v>12</v>
      </c>
      <c r="C39" s="9" t="s">
        <v>51</v>
      </c>
      <c r="D39" s="9" t="s">
        <v>60</v>
      </c>
      <c r="E39" s="9" t="s">
        <v>50</v>
      </c>
      <c r="F39" s="30">
        <v>1000</v>
      </c>
      <c r="G39" s="8">
        <v>0</v>
      </c>
      <c r="H39" s="8">
        <v>0</v>
      </c>
    </row>
    <row r="40" spans="1:8" ht="67.5" customHeight="1">
      <c r="A40" s="25" t="s">
        <v>64</v>
      </c>
      <c r="B40" s="13" t="s">
        <v>12</v>
      </c>
      <c r="C40" s="13" t="s">
        <v>51</v>
      </c>
      <c r="D40" s="13" t="s">
        <v>63</v>
      </c>
      <c r="E40" s="13"/>
      <c r="F40" s="31">
        <f>F41</f>
        <v>655466.4</v>
      </c>
      <c r="G40" s="14">
        <f t="shared" ref="G40:H40" si="18">G41</f>
        <v>100000</v>
      </c>
      <c r="H40" s="14">
        <f t="shared" si="18"/>
        <v>100000</v>
      </c>
    </row>
    <row r="41" spans="1:8" ht="34.5" customHeight="1">
      <c r="A41" s="22" t="s">
        <v>66</v>
      </c>
      <c r="B41" s="9" t="s">
        <v>12</v>
      </c>
      <c r="C41" s="9" t="s">
        <v>51</v>
      </c>
      <c r="D41" s="9" t="s">
        <v>65</v>
      </c>
      <c r="E41" s="9"/>
      <c r="F41" s="30">
        <f>F42</f>
        <v>655466.4</v>
      </c>
      <c r="G41" s="10">
        <f t="shared" ref="G41:H41" si="19">G42</f>
        <v>100000</v>
      </c>
      <c r="H41" s="10">
        <f t="shared" si="19"/>
        <v>100000</v>
      </c>
    </row>
    <row r="42" spans="1:8" ht="47.25" customHeight="1">
      <c r="A42" s="22" t="s">
        <v>68</v>
      </c>
      <c r="B42" s="9" t="s">
        <v>12</v>
      </c>
      <c r="C42" s="9" t="s">
        <v>51</v>
      </c>
      <c r="D42" s="9" t="s">
        <v>67</v>
      </c>
      <c r="E42" s="9"/>
      <c r="F42" s="30">
        <f>F43+F44</f>
        <v>655466.4</v>
      </c>
      <c r="G42" s="10">
        <f t="shared" ref="G42:H42" si="20">G43+G44</f>
        <v>100000</v>
      </c>
      <c r="H42" s="10">
        <f t="shared" si="20"/>
        <v>100000</v>
      </c>
    </row>
    <row r="43" spans="1:8" ht="47.25" customHeight="1">
      <c r="A43" s="22" t="s">
        <v>49</v>
      </c>
      <c r="B43" s="9" t="s">
        <v>12</v>
      </c>
      <c r="C43" s="9" t="s">
        <v>51</v>
      </c>
      <c r="D43" s="9" t="s">
        <v>67</v>
      </c>
      <c r="E43" s="9" t="s">
        <v>50</v>
      </c>
      <c r="F43" s="30">
        <v>612794</v>
      </c>
      <c r="G43" s="8">
        <v>0</v>
      </c>
      <c r="H43" s="8">
        <v>0</v>
      </c>
    </row>
    <row r="44" spans="1:8" ht="15.75">
      <c r="A44" s="22" t="s">
        <v>31</v>
      </c>
      <c r="B44" s="9" t="s">
        <v>12</v>
      </c>
      <c r="C44" s="9" t="s">
        <v>51</v>
      </c>
      <c r="D44" s="9" t="s">
        <v>67</v>
      </c>
      <c r="E44" s="9" t="s">
        <v>32</v>
      </c>
      <c r="F44" s="30">
        <v>42672.4</v>
      </c>
      <c r="G44" s="8">
        <v>100000</v>
      </c>
      <c r="H44" s="8">
        <v>100000</v>
      </c>
    </row>
    <row r="45" spans="1:8" ht="23.25" customHeight="1">
      <c r="A45" s="26" t="s">
        <v>69</v>
      </c>
      <c r="B45" s="11" t="s">
        <v>15</v>
      </c>
      <c r="C45" s="11" t="s">
        <v>13</v>
      </c>
      <c r="D45" s="11"/>
      <c r="E45" s="11"/>
      <c r="F45" s="29">
        <f>F46</f>
        <v>231175</v>
      </c>
      <c r="G45" s="12">
        <f t="shared" ref="G45:H49" si="21">G46</f>
        <v>238871</v>
      </c>
      <c r="H45" s="12">
        <f t="shared" si="21"/>
        <v>247210</v>
      </c>
    </row>
    <row r="46" spans="1:8" ht="33" customHeight="1">
      <c r="A46" s="22" t="s">
        <v>70</v>
      </c>
      <c r="B46" s="9" t="s">
        <v>15</v>
      </c>
      <c r="C46" s="9" t="s">
        <v>71</v>
      </c>
      <c r="D46" s="9"/>
      <c r="E46" s="9"/>
      <c r="F46" s="30">
        <f>F47</f>
        <v>231175</v>
      </c>
      <c r="G46" s="10">
        <f t="shared" si="21"/>
        <v>238871</v>
      </c>
      <c r="H46" s="10">
        <f t="shared" si="21"/>
        <v>247210</v>
      </c>
    </row>
    <row r="47" spans="1:8" ht="30.75" customHeight="1">
      <c r="A47" s="22" t="s">
        <v>72</v>
      </c>
      <c r="B47" s="9" t="s">
        <v>15</v>
      </c>
      <c r="C47" s="9" t="s">
        <v>71</v>
      </c>
      <c r="D47" s="9" t="s">
        <v>73</v>
      </c>
      <c r="E47" s="9"/>
      <c r="F47" s="30">
        <f>F48</f>
        <v>231175</v>
      </c>
      <c r="G47" s="10">
        <f t="shared" si="21"/>
        <v>238871</v>
      </c>
      <c r="H47" s="10">
        <f t="shared" si="21"/>
        <v>247210</v>
      </c>
    </row>
    <row r="48" spans="1:8" ht="32.25" customHeight="1">
      <c r="A48" s="22" t="s">
        <v>74</v>
      </c>
      <c r="B48" s="9" t="s">
        <v>15</v>
      </c>
      <c r="C48" s="9" t="s">
        <v>71</v>
      </c>
      <c r="D48" s="9" t="s">
        <v>75</v>
      </c>
      <c r="E48" s="9"/>
      <c r="F48" s="30">
        <f>F49</f>
        <v>231175</v>
      </c>
      <c r="G48" s="10">
        <f t="shared" si="21"/>
        <v>238871</v>
      </c>
      <c r="H48" s="10">
        <f t="shared" si="21"/>
        <v>247210</v>
      </c>
    </row>
    <row r="49" spans="1:8" ht="50.25" customHeight="1">
      <c r="A49" s="22" t="s">
        <v>77</v>
      </c>
      <c r="B49" s="9" t="s">
        <v>15</v>
      </c>
      <c r="C49" s="9" t="s">
        <v>71</v>
      </c>
      <c r="D49" s="9" t="s">
        <v>76</v>
      </c>
      <c r="E49" s="9"/>
      <c r="F49" s="30">
        <f>F50</f>
        <v>231175</v>
      </c>
      <c r="G49" s="10">
        <f t="shared" si="21"/>
        <v>238871</v>
      </c>
      <c r="H49" s="10">
        <f t="shared" si="21"/>
        <v>247210</v>
      </c>
    </row>
    <row r="50" spans="1:8" ht="102" customHeight="1">
      <c r="A50" s="22" t="s">
        <v>22</v>
      </c>
      <c r="B50" s="9" t="s">
        <v>15</v>
      </c>
      <c r="C50" s="9" t="s">
        <v>71</v>
      </c>
      <c r="D50" s="9" t="s">
        <v>76</v>
      </c>
      <c r="E50" s="9" t="s">
        <v>23</v>
      </c>
      <c r="F50" s="30">
        <v>231175</v>
      </c>
      <c r="G50" s="8">
        <v>238871</v>
      </c>
      <c r="H50" s="8">
        <v>247210</v>
      </c>
    </row>
    <row r="51" spans="1:8" ht="31.5" customHeight="1">
      <c r="A51" s="26" t="s">
        <v>78</v>
      </c>
      <c r="B51" s="11" t="s">
        <v>71</v>
      </c>
      <c r="C51" s="11" t="s">
        <v>13</v>
      </c>
      <c r="D51" s="11"/>
      <c r="E51" s="11"/>
      <c r="F51" s="29">
        <f>F52+F58</f>
        <v>64969</v>
      </c>
      <c r="G51" s="12">
        <f t="shared" ref="G51:H51" si="22">G52+G58</f>
        <v>0</v>
      </c>
      <c r="H51" s="12">
        <f t="shared" si="22"/>
        <v>0</v>
      </c>
    </row>
    <row r="52" spans="1:8" ht="15.75">
      <c r="A52" s="25" t="s">
        <v>84</v>
      </c>
      <c r="B52" s="13" t="s">
        <v>71</v>
      </c>
      <c r="C52" s="13" t="s">
        <v>79</v>
      </c>
      <c r="D52" s="13"/>
      <c r="E52" s="13"/>
      <c r="F52" s="31">
        <f>F53</f>
        <v>47526.76</v>
      </c>
      <c r="G52" s="14">
        <f t="shared" ref="G52:H56" si="23">G53</f>
        <v>0</v>
      </c>
      <c r="H52" s="14">
        <f t="shared" si="23"/>
        <v>0</v>
      </c>
    </row>
    <row r="53" spans="1:8" ht="87" customHeight="1">
      <c r="A53" s="22" t="s">
        <v>85</v>
      </c>
      <c r="B53" s="9" t="s">
        <v>71</v>
      </c>
      <c r="C53" s="9" t="s">
        <v>79</v>
      </c>
      <c r="D53" s="9" t="s">
        <v>80</v>
      </c>
      <c r="E53" s="9"/>
      <c r="F53" s="30">
        <f>F54</f>
        <v>47526.76</v>
      </c>
      <c r="G53" s="10">
        <f t="shared" si="23"/>
        <v>0</v>
      </c>
      <c r="H53" s="10">
        <f t="shared" si="23"/>
        <v>0</v>
      </c>
    </row>
    <row r="54" spans="1:8" ht="142.5" customHeight="1">
      <c r="A54" s="22" t="s">
        <v>86</v>
      </c>
      <c r="B54" s="9" t="s">
        <v>71</v>
      </c>
      <c r="C54" s="9" t="s">
        <v>79</v>
      </c>
      <c r="D54" s="9" t="s">
        <v>81</v>
      </c>
      <c r="E54" s="9"/>
      <c r="F54" s="30">
        <f>F55</f>
        <v>47526.76</v>
      </c>
      <c r="G54" s="10">
        <f t="shared" si="23"/>
        <v>0</v>
      </c>
      <c r="H54" s="10">
        <f t="shared" si="23"/>
        <v>0</v>
      </c>
    </row>
    <row r="55" spans="1:8" ht="83.25" customHeight="1">
      <c r="A55" s="22" t="s">
        <v>87</v>
      </c>
      <c r="B55" s="9" t="s">
        <v>71</v>
      </c>
      <c r="C55" s="9" t="s">
        <v>79</v>
      </c>
      <c r="D55" s="9" t="s">
        <v>82</v>
      </c>
      <c r="E55" s="9"/>
      <c r="F55" s="30">
        <f>F56</f>
        <v>47526.76</v>
      </c>
      <c r="G55" s="10">
        <f t="shared" si="23"/>
        <v>0</v>
      </c>
      <c r="H55" s="10">
        <f t="shared" si="23"/>
        <v>0</v>
      </c>
    </row>
    <row r="56" spans="1:8" ht="69" customHeight="1">
      <c r="A56" s="22" t="s">
        <v>88</v>
      </c>
      <c r="B56" s="9" t="s">
        <v>71</v>
      </c>
      <c r="C56" s="9" t="s">
        <v>79</v>
      </c>
      <c r="D56" s="9" t="s">
        <v>83</v>
      </c>
      <c r="E56" s="9"/>
      <c r="F56" s="30">
        <f>F57</f>
        <v>47526.76</v>
      </c>
      <c r="G56" s="10">
        <f t="shared" si="23"/>
        <v>0</v>
      </c>
      <c r="H56" s="10">
        <f t="shared" si="23"/>
        <v>0</v>
      </c>
    </row>
    <row r="57" spans="1:8" ht="42.75" customHeight="1">
      <c r="A57" s="22" t="s">
        <v>49</v>
      </c>
      <c r="B57" s="9" t="s">
        <v>71</v>
      </c>
      <c r="C57" s="9" t="s">
        <v>79</v>
      </c>
      <c r="D57" s="9" t="s">
        <v>83</v>
      </c>
      <c r="E57" s="9" t="s">
        <v>50</v>
      </c>
      <c r="F57" s="30">
        <v>47526.76</v>
      </c>
      <c r="G57" s="8">
        <v>0</v>
      </c>
      <c r="H57" s="8">
        <v>0</v>
      </c>
    </row>
    <row r="58" spans="1:8" ht="75.75" customHeight="1">
      <c r="A58" s="25" t="s">
        <v>90</v>
      </c>
      <c r="B58" s="13" t="s">
        <v>71</v>
      </c>
      <c r="C58" s="13" t="s">
        <v>89</v>
      </c>
      <c r="D58" s="13"/>
      <c r="E58" s="13"/>
      <c r="F58" s="31">
        <f>F59</f>
        <v>17442.240000000002</v>
      </c>
      <c r="G58" s="14">
        <f t="shared" ref="G58:H62" si="24">G59</f>
        <v>0</v>
      </c>
      <c r="H58" s="14">
        <f t="shared" si="24"/>
        <v>0</v>
      </c>
    </row>
    <row r="59" spans="1:8" ht="90.75" customHeight="1">
      <c r="A59" s="22" t="s">
        <v>85</v>
      </c>
      <c r="B59" s="9" t="s">
        <v>71</v>
      </c>
      <c r="C59" s="9" t="s">
        <v>89</v>
      </c>
      <c r="D59" s="9" t="s">
        <v>80</v>
      </c>
      <c r="E59" s="9"/>
      <c r="F59" s="30">
        <f>F60</f>
        <v>17442.240000000002</v>
      </c>
      <c r="G59" s="10">
        <f t="shared" si="24"/>
        <v>0</v>
      </c>
      <c r="H59" s="10">
        <f t="shared" si="24"/>
        <v>0</v>
      </c>
    </row>
    <row r="60" spans="1:8" ht="177.75" customHeight="1">
      <c r="A60" s="22" t="s">
        <v>94</v>
      </c>
      <c r="B60" s="9" t="s">
        <v>71</v>
      </c>
      <c r="C60" s="9" t="s">
        <v>89</v>
      </c>
      <c r="D60" s="9" t="s">
        <v>91</v>
      </c>
      <c r="E60" s="9"/>
      <c r="F60" s="30">
        <f>F61</f>
        <v>17442.240000000002</v>
      </c>
      <c r="G60" s="10">
        <f t="shared" si="24"/>
        <v>0</v>
      </c>
      <c r="H60" s="10">
        <f t="shared" si="24"/>
        <v>0</v>
      </c>
    </row>
    <row r="61" spans="1:8" ht="46.5" customHeight="1">
      <c r="A61" s="22" t="s">
        <v>95</v>
      </c>
      <c r="B61" s="9" t="s">
        <v>71</v>
      </c>
      <c r="C61" s="9" t="s">
        <v>89</v>
      </c>
      <c r="D61" s="9" t="s">
        <v>92</v>
      </c>
      <c r="E61" s="9"/>
      <c r="F61" s="30">
        <f>F62</f>
        <v>17442.240000000002</v>
      </c>
      <c r="G61" s="10">
        <f t="shared" si="24"/>
        <v>0</v>
      </c>
      <c r="H61" s="10">
        <f t="shared" si="24"/>
        <v>0</v>
      </c>
    </row>
    <row r="62" spans="1:8" ht="63" customHeight="1">
      <c r="A62" s="22" t="s">
        <v>96</v>
      </c>
      <c r="B62" s="9" t="s">
        <v>71</v>
      </c>
      <c r="C62" s="9" t="s">
        <v>89</v>
      </c>
      <c r="D62" s="9" t="s">
        <v>93</v>
      </c>
      <c r="E62" s="9"/>
      <c r="F62" s="30">
        <f>F63</f>
        <v>17442.240000000002</v>
      </c>
      <c r="G62" s="10">
        <f t="shared" si="24"/>
        <v>0</v>
      </c>
      <c r="H62" s="10">
        <f t="shared" si="24"/>
        <v>0</v>
      </c>
    </row>
    <row r="63" spans="1:8" ht="47.25" customHeight="1">
      <c r="A63" s="22" t="s">
        <v>49</v>
      </c>
      <c r="B63" s="9" t="s">
        <v>71</v>
      </c>
      <c r="C63" s="9" t="s">
        <v>89</v>
      </c>
      <c r="D63" s="9" t="s">
        <v>93</v>
      </c>
      <c r="E63" s="9" t="s">
        <v>50</v>
      </c>
      <c r="F63" s="30">
        <v>17442.240000000002</v>
      </c>
      <c r="G63" s="8">
        <v>0</v>
      </c>
      <c r="H63" s="8">
        <v>0</v>
      </c>
    </row>
    <row r="64" spans="1:8" ht="15.75">
      <c r="A64" s="26" t="s">
        <v>97</v>
      </c>
      <c r="B64" s="11" t="s">
        <v>25</v>
      </c>
      <c r="C64" s="11" t="s">
        <v>13</v>
      </c>
      <c r="D64" s="11"/>
      <c r="E64" s="11"/>
      <c r="F64" s="29">
        <f t="shared" ref="F64:F69" si="25">F65</f>
        <v>1480</v>
      </c>
      <c r="G64" s="12">
        <f t="shared" ref="G64:H64" si="26">G65</f>
        <v>1000</v>
      </c>
      <c r="H64" s="12">
        <f t="shared" si="26"/>
        <v>0</v>
      </c>
    </row>
    <row r="65" spans="1:8" ht="37.5" customHeight="1">
      <c r="A65" s="22" t="s">
        <v>98</v>
      </c>
      <c r="B65" s="9" t="s">
        <v>25</v>
      </c>
      <c r="C65" s="9" t="s">
        <v>99</v>
      </c>
      <c r="D65" s="9"/>
      <c r="E65" s="9"/>
      <c r="F65" s="30">
        <f t="shared" si="25"/>
        <v>1480</v>
      </c>
      <c r="G65" s="10">
        <f t="shared" ref="G65:H69" si="27">G66</f>
        <v>1000</v>
      </c>
      <c r="H65" s="10">
        <f t="shared" si="27"/>
        <v>0</v>
      </c>
    </row>
    <row r="66" spans="1:8" ht="63.75" customHeight="1">
      <c r="A66" s="22" t="s">
        <v>104</v>
      </c>
      <c r="B66" s="9" t="s">
        <v>25</v>
      </c>
      <c r="C66" s="9" t="s">
        <v>99</v>
      </c>
      <c r="D66" s="9" t="s">
        <v>100</v>
      </c>
      <c r="E66" s="9"/>
      <c r="F66" s="30">
        <f t="shared" si="25"/>
        <v>1480</v>
      </c>
      <c r="G66" s="10">
        <f t="shared" si="27"/>
        <v>1000</v>
      </c>
      <c r="H66" s="10">
        <f t="shared" si="27"/>
        <v>0</v>
      </c>
    </row>
    <row r="67" spans="1:8" ht="99" customHeight="1">
      <c r="A67" s="22" t="s">
        <v>105</v>
      </c>
      <c r="B67" s="9" t="s">
        <v>25</v>
      </c>
      <c r="C67" s="9" t="s">
        <v>99</v>
      </c>
      <c r="D67" s="9" t="s">
        <v>101</v>
      </c>
      <c r="E67" s="9"/>
      <c r="F67" s="30">
        <f t="shared" si="25"/>
        <v>1480</v>
      </c>
      <c r="G67" s="10">
        <f t="shared" si="27"/>
        <v>1000</v>
      </c>
      <c r="H67" s="10">
        <f t="shared" si="27"/>
        <v>0</v>
      </c>
    </row>
    <row r="68" spans="1:8" ht="119.25" customHeight="1">
      <c r="A68" s="22" t="s">
        <v>106</v>
      </c>
      <c r="B68" s="9" t="s">
        <v>25</v>
      </c>
      <c r="C68" s="9" t="s">
        <v>99</v>
      </c>
      <c r="D68" s="9" t="s">
        <v>102</v>
      </c>
      <c r="E68" s="9"/>
      <c r="F68" s="30">
        <f t="shared" si="25"/>
        <v>1480</v>
      </c>
      <c r="G68" s="10">
        <f t="shared" si="27"/>
        <v>1000</v>
      </c>
      <c r="H68" s="10">
        <f t="shared" si="27"/>
        <v>0</v>
      </c>
    </row>
    <row r="69" spans="1:8" ht="84" customHeight="1">
      <c r="A69" s="22" t="s">
        <v>107</v>
      </c>
      <c r="B69" s="9" t="s">
        <v>25</v>
      </c>
      <c r="C69" s="9" t="s">
        <v>99</v>
      </c>
      <c r="D69" s="9" t="s">
        <v>103</v>
      </c>
      <c r="E69" s="9"/>
      <c r="F69" s="30">
        <f t="shared" si="25"/>
        <v>1480</v>
      </c>
      <c r="G69" s="10">
        <f t="shared" si="27"/>
        <v>1000</v>
      </c>
      <c r="H69" s="10">
        <f t="shared" si="27"/>
        <v>0</v>
      </c>
    </row>
    <row r="70" spans="1:8" ht="48.75" customHeight="1">
      <c r="A70" s="22" t="s">
        <v>49</v>
      </c>
      <c r="B70" s="9" t="s">
        <v>25</v>
      </c>
      <c r="C70" s="9" t="s">
        <v>99</v>
      </c>
      <c r="D70" s="9" t="s">
        <v>103</v>
      </c>
      <c r="E70" s="9" t="s">
        <v>50</v>
      </c>
      <c r="F70" s="30">
        <v>1480</v>
      </c>
      <c r="G70" s="8">
        <v>1000</v>
      </c>
      <c r="H70" s="8">
        <v>0</v>
      </c>
    </row>
    <row r="71" spans="1:8" ht="31.5">
      <c r="A71" s="26" t="s">
        <v>109</v>
      </c>
      <c r="B71" s="11" t="s">
        <v>108</v>
      </c>
      <c r="C71" s="11" t="s">
        <v>13</v>
      </c>
      <c r="D71" s="11"/>
      <c r="E71" s="11"/>
      <c r="F71" s="29">
        <f>F72</f>
        <v>6184469.5699999994</v>
      </c>
      <c r="G71" s="12">
        <f t="shared" ref="G71:H71" si="28">G72</f>
        <v>532628</v>
      </c>
      <c r="H71" s="12">
        <f t="shared" si="28"/>
        <v>550000</v>
      </c>
    </row>
    <row r="72" spans="1:8">
      <c r="A72" s="25" t="s">
        <v>110</v>
      </c>
      <c r="B72" s="17" t="s">
        <v>108</v>
      </c>
      <c r="C72" s="17" t="s">
        <v>71</v>
      </c>
      <c r="D72" s="17" t="s">
        <v>115</v>
      </c>
      <c r="E72" s="17"/>
      <c r="F72" s="32">
        <f>F73+F78</f>
        <v>6184469.5699999994</v>
      </c>
      <c r="G72" s="18">
        <f t="shared" ref="G72:H72" si="29">G73+G78</f>
        <v>532628</v>
      </c>
      <c r="H72" s="18">
        <f t="shared" si="29"/>
        <v>550000</v>
      </c>
    </row>
    <row r="73" spans="1:8" ht="59.25" customHeight="1">
      <c r="A73" s="22" t="s">
        <v>116</v>
      </c>
      <c r="B73" s="13" t="s">
        <v>108</v>
      </c>
      <c r="C73" s="13" t="s">
        <v>71</v>
      </c>
      <c r="D73" s="13" t="s">
        <v>111</v>
      </c>
      <c r="E73" s="13"/>
      <c r="F73" s="31">
        <f>F74</f>
        <v>1030560.65</v>
      </c>
      <c r="G73" s="14">
        <f t="shared" ref="G73:H73" si="30">G74</f>
        <v>0</v>
      </c>
      <c r="H73" s="14">
        <f t="shared" si="30"/>
        <v>0</v>
      </c>
    </row>
    <row r="74" spans="1:8" ht="103.5" customHeight="1">
      <c r="A74" s="22" t="s">
        <v>118</v>
      </c>
      <c r="B74" s="9" t="s">
        <v>108</v>
      </c>
      <c r="C74" s="9" t="s">
        <v>71</v>
      </c>
      <c r="D74" s="9" t="s">
        <v>112</v>
      </c>
      <c r="E74" s="9"/>
      <c r="F74" s="30">
        <f>F75</f>
        <v>1030560.65</v>
      </c>
      <c r="G74" s="10">
        <f t="shared" ref="G74:H76" si="31">G75</f>
        <v>0</v>
      </c>
      <c r="H74" s="10">
        <f t="shared" si="31"/>
        <v>0</v>
      </c>
    </row>
    <row r="75" spans="1:8" ht="52.5" customHeight="1">
      <c r="A75" s="22" t="s">
        <v>119</v>
      </c>
      <c r="B75" s="9" t="s">
        <v>108</v>
      </c>
      <c r="C75" s="9" t="s">
        <v>71</v>
      </c>
      <c r="D75" s="9" t="s">
        <v>113</v>
      </c>
      <c r="E75" s="9"/>
      <c r="F75" s="30">
        <f>F76</f>
        <v>1030560.65</v>
      </c>
      <c r="G75" s="10">
        <f t="shared" si="31"/>
        <v>0</v>
      </c>
      <c r="H75" s="10">
        <f t="shared" si="31"/>
        <v>0</v>
      </c>
    </row>
    <row r="76" spans="1:8" ht="38.25">
      <c r="A76" s="22" t="s">
        <v>117</v>
      </c>
      <c r="B76" s="9" t="s">
        <v>108</v>
      </c>
      <c r="C76" s="9" t="s">
        <v>71</v>
      </c>
      <c r="D76" s="9" t="s">
        <v>114</v>
      </c>
      <c r="E76" s="9"/>
      <c r="F76" s="30">
        <f>F77</f>
        <v>1030560.65</v>
      </c>
      <c r="G76" s="10">
        <f t="shared" si="31"/>
        <v>0</v>
      </c>
      <c r="H76" s="10">
        <f t="shared" si="31"/>
        <v>0</v>
      </c>
    </row>
    <row r="77" spans="1:8" ht="49.5" customHeight="1">
      <c r="A77" s="22" t="s">
        <v>49</v>
      </c>
      <c r="B77" s="9" t="s">
        <v>108</v>
      </c>
      <c r="C77" s="9" t="s">
        <v>71</v>
      </c>
      <c r="D77" s="9" t="s">
        <v>114</v>
      </c>
      <c r="E77" s="9" t="s">
        <v>50</v>
      </c>
      <c r="F77" s="30">
        <v>1030560.65</v>
      </c>
      <c r="G77" s="8">
        <v>0</v>
      </c>
      <c r="H77" s="8">
        <v>0</v>
      </c>
    </row>
    <row r="78" spans="1:8" ht="47.25">
      <c r="A78" s="27" t="s">
        <v>72</v>
      </c>
      <c r="B78" s="13" t="s">
        <v>108</v>
      </c>
      <c r="C78" s="13" t="s">
        <v>71</v>
      </c>
      <c r="D78" s="13" t="s">
        <v>73</v>
      </c>
      <c r="E78" s="13"/>
      <c r="F78" s="31">
        <f>F79</f>
        <v>5153908.919999999</v>
      </c>
      <c r="G78" s="14">
        <f t="shared" ref="G78:H78" si="32">G79</f>
        <v>532628</v>
      </c>
      <c r="H78" s="14">
        <f t="shared" si="32"/>
        <v>550000</v>
      </c>
    </row>
    <row r="79" spans="1:8" ht="33.75" customHeight="1">
      <c r="A79" s="25" t="s">
        <v>74</v>
      </c>
      <c r="B79" s="17" t="s">
        <v>108</v>
      </c>
      <c r="C79" s="17" t="s">
        <v>71</v>
      </c>
      <c r="D79" s="17" t="s">
        <v>75</v>
      </c>
      <c r="E79" s="17"/>
      <c r="F79" s="32">
        <f>F80+F82+F84+F86+F88+F90+F92+F94+F96+F100+F98</f>
        <v>5153908.919999999</v>
      </c>
      <c r="G79" s="18">
        <f t="shared" ref="G79:H79" si="33">G80+G82+G84+G86+G88+G90+G92+G94+G96+G100</f>
        <v>532628</v>
      </c>
      <c r="H79" s="18">
        <f t="shared" si="33"/>
        <v>550000</v>
      </c>
    </row>
    <row r="80" spans="1:8" ht="71.25" customHeight="1">
      <c r="A80" s="22" t="s">
        <v>121</v>
      </c>
      <c r="B80" s="9" t="s">
        <v>108</v>
      </c>
      <c r="C80" s="9" t="s">
        <v>71</v>
      </c>
      <c r="D80" s="9" t="s">
        <v>120</v>
      </c>
      <c r="E80" s="9"/>
      <c r="F80" s="30">
        <f>F81</f>
        <v>368202</v>
      </c>
      <c r="G80" s="10">
        <f t="shared" ref="G80:H80" si="34">G81</f>
        <v>0</v>
      </c>
      <c r="H80" s="10">
        <f t="shared" si="34"/>
        <v>0</v>
      </c>
    </row>
    <row r="81" spans="1:8" ht="38.25">
      <c r="A81" s="22" t="s">
        <v>49</v>
      </c>
      <c r="B81" s="9" t="s">
        <v>108</v>
      </c>
      <c r="C81" s="9" t="s">
        <v>71</v>
      </c>
      <c r="D81" s="9" t="s">
        <v>120</v>
      </c>
      <c r="E81" s="9" t="s">
        <v>50</v>
      </c>
      <c r="F81" s="30">
        <v>368202</v>
      </c>
      <c r="G81" s="8">
        <v>0</v>
      </c>
      <c r="H81" s="8">
        <v>0</v>
      </c>
    </row>
    <row r="82" spans="1:8" ht="72.75" customHeight="1">
      <c r="A82" s="22" t="s">
        <v>123</v>
      </c>
      <c r="B82" s="9" t="s">
        <v>108</v>
      </c>
      <c r="C82" s="9" t="s">
        <v>71</v>
      </c>
      <c r="D82" s="9" t="s">
        <v>122</v>
      </c>
      <c r="E82" s="9"/>
      <c r="F82" s="30">
        <f>F83</f>
        <v>810873</v>
      </c>
      <c r="G82" s="8">
        <f>G83</f>
        <v>0</v>
      </c>
      <c r="H82" s="8">
        <f>H83</f>
        <v>0</v>
      </c>
    </row>
    <row r="83" spans="1:8" ht="48.75" customHeight="1">
      <c r="A83" s="22" t="s">
        <v>49</v>
      </c>
      <c r="B83" s="9" t="s">
        <v>108</v>
      </c>
      <c r="C83" s="9" t="s">
        <v>71</v>
      </c>
      <c r="D83" s="9" t="s">
        <v>122</v>
      </c>
      <c r="E83" s="9" t="s">
        <v>50</v>
      </c>
      <c r="F83" s="30">
        <v>810873</v>
      </c>
      <c r="G83" s="8">
        <v>0</v>
      </c>
      <c r="H83" s="8">
        <v>0</v>
      </c>
    </row>
    <row r="84" spans="1:8" ht="75.75" customHeight="1">
      <c r="A84" s="22" t="s">
        <v>126</v>
      </c>
      <c r="B84" s="9" t="s">
        <v>108</v>
      </c>
      <c r="C84" s="9" t="s">
        <v>71</v>
      </c>
      <c r="D84" s="9" t="s">
        <v>124</v>
      </c>
      <c r="E84" s="9"/>
      <c r="F84" s="30">
        <f>F85</f>
        <v>857928</v>
      </c>
      <c r="G84" s="10">
        <f t="shared" ref="G84:H84" si="35">G85</f>
        <v>0</v>
      </c>
      <c r="H84" s="10">
        <f t="shared" si="35"/>
        <v>0</v>
      </c>
    </row>
    <row r="85" spans="1:8" ht="49.5" customHeight="1">
      <c r="A85" s="22" t="s">
        <v>49</v>
      </c>
      <c r="B85" s="9" t="s">
        <v>108</v>
      </c>
      <c r="C85" s="9" t="s">
        <v>71</v>
      </c>
      <c r="D85" s="9" t="s">
        <v>124</v>
      </c>
      <c r="E85" s="9" t="s">
        <v>50</v>
      </c>
      <c r="F85" s="30">
        <v>857928</v>
      </c>
      <c r="G85" s="8">
        <v>0</v>
      </c>
      <c r="H85" s="8">
        <v>0</v>
      </c>
    </row>
    <row r="86" spans="1:8" ht="73.5" customHeight="1">
      <c r="A86" s="22" t="s">
        <v>127</v>
      </c>
      <c r="B86" s="9" t="s">
        <v>108</v>
      </c>
      <c r="C86" s="9" t="s">
        <v>71</v>
      </c>
      <c r="D86" s="9" t="s">
        <v>125</v>
      </c>
      <c r="E86" s="9"/>
      <c r="F86" s="30">
        <f>F87</f>
        <v>621194</v>
      </c>
      <c r="G86" s="10">
        <f t="shared" ref="G86:H86" si="36">G87</f>
        <v>0</v>
      </c>
      <c r="H86" s="10">
        <f t="shared" si="36"/>
        <v>0</v>
      </c>
    </row>
    <row r="87" spans="1:8" ht="52.5" customHeight="1">
      <c r="A87" s="22" t="s">
        <v>49</v>
      </c>
      <c r="B87" s="9" t="s">
        <v>108</v>
      </c>
      <c r="C87" s="9" t="s">
        <v>71</v>
      </c>
      <c r="D87" s="9" t="s">
        <v>125</v>
      </c>
      <c r="E87" s="9" t="s">
        <v>50</v>
      </c>
      <c r="F87" s="30">
        <v>621194</v>
      </c>
      <c r="G87" s="8">
        <v>0</v>
      </c>
      <c r="H87" s="8">
        <v>0</v>
      </c>
    </row>
    <row r="88" spans="1:8" ht="97.5" customHeight="1">
      <c r="A88" s="22" t="s">
        <v>132</v>
      </c>
      <c r="B88" s="9" t="s">
        <v>108</v>
      </c>
      <c r="C88" s="9" t="s">
        <v>71</v>
      </c>
      <c r="D88" s="9" t="s">
        <v>128</v>
      </c>
      <c r="E88" s="9"/>
      <c r="F88" s="30">
        <f>F89</f>
        <v>245467.2</v>
      </c>
      <c r="G88" s="10">
        <f t="shared" ref="G88:H88" si="37">G89</f>
        <v>0</v>
      </c>
      <c r="H88" s="10">
        <f t="shared" si="37"/>
        <v>0</v>
      </c>
    </row>
    <row r="89" spans="1:8" ht="46.5" customHeight="1">
      <c r="A89" s="22" t="s">
        <v>49</v>
      </c>
      <c r="B89" s="9" t="s">
        <v>108</v>
      </c>
      <c r="C89" s="9" t="s">
        <v>71</v>
      </c>
      <c r="D89" s="9" t="s">
        <v>128</v>
      </c>
      <c r="E89" s="9" t="s">
        <v>50</v>
      </c>
      <c r="F89" s="30">
        <v>245467.2</v>
      </c>
      <c r="G89" s="8">
        <v>0</v>
      </c>
      <c r="H89" s="8">
        <v>0</v>
      </c>
    </row>
    <row r="90" spans="1:8" ht="87.75" customHeight="1">
      <c r="A90" s="22" t="s">
        <v>135</v>
      </c>
      <c r="B90" s="9" t="s">
        <v>108</v>
      </c>
      <c r="C90" s="9" t="s">
        <v>71</v>
      </c>
      <c r="D90" s="9" t="s">
        <v>129</v>
      </c>
      <c r="E90" s="9"/>
      <c r="F90" s="30">
        <f>F91</f>
        <v>540581.4</v>
      </c>
      <c r="G90" s="10">
        <f t="shared" ref="G90:H90" si="38">G91</f>
        <v>0</v>
      </c>
      <c r="H90" s="10">
        <f t="shared" si="38"/>
        <v>0</v>
      </c>
    </row>
    <row r="91" spans="1:8" ht="47.25" customHeight="1">
      <c r="A91" s="22" t="s">
        <v>49</v>
      </c>
      <c r="B91" s="9" t="s">
        <v>108</v>
      </c>
      <c r="C91" s="9" t="s">
        <v>71</v>
      </c>
      <c r="D91" s="9" t="s">
        <v>129</v>
      </c>
      <c r="E91" s="9" t="s">
        <v>50</v>
      </c>
      <c r="F91" s="30">
        <v>540581.4</v>
      </c>
      <c r="G91" s="8">
        <v>0</v>
      </c>
      <c r="H91" s="8">
        <v>0</v>
      </c>
    </row>
    <row r="92" spans="1:8" ht="101.25" customHeight="1">
      <c r="A92" s="22" t="s">
        <v>137</v>
      </c>
      <c r="B92" s="9" t="s">
        <v>108</v>
      </c>
      <c r="C92" s="9" t="s">
        <v>71</v>
      </c>
      <c r="D92" s="9" t="s">
        <v>136</v>
      </c>
      <c r="E92" s="9"/>
      <c r="F92" s="30">
        <f>F93</f>
        <v>105285.6</v>
      </c>
      <c r="G92" s="10">
        <f t="shared" ref="G92:H92" si="39">G93</f>
        <v>0</v>
      </c>
      <c r="H92" s="10">
        <f t="shared" si="39"/>
        <v>0</v>
      </c>
    </row>
    <row r="93" spans="1:8" ht="54" customHeight="1">
      <c r="A93" s="22" t="s">
        <v>49</v>
      </c>
      <c r="B93" s="9" t="s">
        <v>108</v>
      </c>
      <c r="C93" s="9" t="s">
        <v>71</v>
      </c>
      <c r="D93" s="9" t="s">
        <v>136</v>
      </c>
      <c r="E93" s="9" t="s">
        <v>50</v>
      </c>
      <c r="F93" s="30">
        <v>105285.6</v>
      </c>
      <c r="G93" s="10">
        <v>0</v>
      </c>
      <c r="H93" s="10">
        <v>0</v>
      </c>
    </row>
    <row r="94" spans="1:8" ht="90.75" customHeight="1">
      <c r="A94" s="22" t="s">
        <v>134</v>
      </c>
      <c r="B94" s="9" t="s">
        <v>108</v>
      </c>
      <c r="C94" s="9" t="s">
        <v>71</v>
      </c>
      <c r="D94" s="9" t="s">
        <v>130</v>
      </c>
      <c r="E94" s="9"/>
      <c r="F94" s="30">
        <f>F95</f>
        <v>571952.4</v>
      </c>
      <c r="G94" s="10">
        <f t="shared" ref="G94:H94" si="40">G95</f>
        <v>0</v>
      </c>
      <c r="H94" s="10">
        <f t="shared" si="40"/>
        <v>0</v>
      </c>
    </row>
    <row r="95" spans="1:8" ht="38.25">
      <c r="A95" s="22" t="s">
        <v>49</v>
      </c>
      <c r="B95" s="9" t="s">
        <v>108</v>
      </c>
      <c r="C95" s="9" t="s">
        <v>71</v>
      </c>
      <c r="D95" s="9" t="s">
        <v>130</v>
      </c>
      <c r="E95" s="9" t="s">
        <v>50</v>
      </c>
      <c r="F95" s="30">
        <v>571952.4</v>
      </c>
      <c r="G95" s="8">
        <v>0</v>
      </c>
      <c r="H95" s="8">
        <v>0</v>
      </c>
    </row>
    <row r="96" spans="1:8" ht="86.25" customHeight="1">
      <c r="A96" s="22" t="s">
        <v>133</v>
      </c>
      <c r="B96" s="9" t="s">
        <v>108</v>
      </c>
      <c r="C96" s="9" t="s">
        <v>71</v>
      </c>
      <c r="D96" s="9" t="s">
        <v>131</v>
      </c>
      <c r="E96" s="9"/>
      <c r="F96" s="30">
        <f>F97</f>
        <v>414130</v>
      </c>
      <c r="G96" s="10">
        <f t="shared" ref="G96:H96" si="41">G97</f>
        <v>0</v>
      </c>
      <c r="H96" s="10">
        <f t="shared" si="41"/>
        <v>0</v>
      </c>
    </row>
    <row r="97" spans="1:8" ht="49.5" customHeight="1">
      <c r="A97" s="22" t="s">
        <v>49</v>
      </c>
      <c r="B97" s="9" t="s">
        <v>108</v>
      </c>
      <c r="C97" s="9" t="s">
        <v>71</v>
      </c>
      <c r="D97" s="9" t="s">
        <v>131</v>
      </c>
      <c r="E97" s="9" t="s">
        <v>50</v>
      </c>
      <c r="F97" s="30">
        <v>414130</v>
      </c>
      <c r="G97" s="8">
        <v>0</v>
      </c>
      <c r="H97" s="8">
        <v>0</v>
      </c>
    </row>
    <row r="98" spans="1:8" ht="100.5" customHeight="1">
      <c r="A98" s="22" t="s">
        <v>173</v>
      </c>
      <c r="B98" s="9" t="s">
        <v>108</v>
      </c>
      <c r="C98" s="9" t="s">
        <v>71</v>
      </c>
      <c r="D98" s="9" t="s">
        <v>174</v>
      </c>
      <c r="E98" s="9"/>
      <c r="F98" s="30">
        <f>F99</f>
        <v>81015.600000000006</v>
      </c>
      <c r="G98" s="10">
        <f t="shared" ref="G98:H98" si="42">G99</f>
        <v>0</v>
      </c>
      <c r="H98" s="10">
        <f t="shared" si="42"/>
        <v>0</v>
      </c>
    </row>
    <row r="99" spans="1:8" ht="49.5" customHeight="1">
      <c r="A99" s="22" t="s">
        <v>49</v>
      </c>
      <c r="B99" s="9" t="s">
        <v>108</v>
      </c>
      <c r="C99" s="9" t="s">
        <v>71</v>
      </c>
      <c r="D99" s="9" t="s">
        <v>174</v>
      </c>
      <c r="E99" s="9" t="s">
        <v>50</v>
      </c>
      <c r="F99" s="30">
        <v>81015.600000000006</v>
      </c>
      <c r="G99" s="10">
        <v>0</v>
      </c>
      <c r="H99" s="10">
        <v>0</v>
      </c>
    </row>
    <row r="100" spans="1:8" ht="28.5" customHeight="1">
      <c r="A100" s="22" t="s">
        <v>139</v>
      </c>
      <c r="B100" s="9" t="s">
        <v>108</v>
      </c>
      <c r="C100" s="9" t="s">
        <v>71</v>
      </c>
      <c r="D100" s="9" t="s">
        <v>138</v>
      </c>
      <c r="E100" s="9"/>
      <c r="F100" s="30">
        <f>F101</f>
        <v>537279.72</v>
      </c>
      <c r="G100" s="10">
        <f t="shared" ref="G100:H100" si="43">G101</f>
        <v>532628</v>
      </c>
      <c r="H100" s="10">
        <f t="shared" si="43"/>
        <v>550000</v>
      </c>
    </row>
    <row r="101" spans="1:8" ht="46.5" customHeight="1">
      <c r="A101" s="22" t="s">
        <v>49</v>
      </c>
      <c r="B101" s="9" t="s">
        <v>108</v>
      </c>
      <c r="C101" s="9" t="s">
        <v>71</v>
      </c>
      <c r="D101" s="9" t="s">
        <v>138</v>
      </c>
      <c r="E101" s="9" t="s">
        <v>50</v>
      </c>
      <c r="F101" s="30">
        <v>537279.72</v>
      </c>
      <c r="G101" s="8">
        <v>532628</v>
      </c>
      <c r="H101" s="8">
        <v>550000</v>
      </c>
    </row>
    <row r="102" spans="1:8" ht="15.75">
      <c r="A102" s="26" t="s">
        <v>141</v>
      </c>
      <c r="B102" s="11" t="s">
        <v>140</v>
      </c>
      <c r="C102" s="11" t="s">
        <v>13</v>
      </c>
      <c r="D102" s="11"/>
      <c r="E102" s="11"/>
      <c r="F102" s="29">
        <f>F103</f>
        <v>3686216.18</v>
      </c>
      <c r="G102" s="12">
        <f t="shared" ref="G102:H102" si="44">G103</f>
        <v>2385105</v>
      </c>
      <c r="H102" s="12">
        <f t="shared" si="44"/>
        <v>2387993</v>
      </c>
    </row>
    <row r="103" spans="1:8" ht="25.5" customHeight="1">
      <c r="A103" s="25" t="s">
        <v>142</v>
      </c>
      <c r="B103" s="13" t="s">
        <v>140</v>
      </c>
      <c r="C103" s="13" t="s">
        <v>12</v>
      </c>
      <c r="D103" s="13"/>
      <c r="E103" s="13"/>
      <c r="F103" s="31">
        <f>F104</f>
        <v>3686216.18</v>
      </c>
      <c r="G103" s="14">
        <f t="shared" ref="G103:H103" si="45">G104</f>
        <v>2385105</v>
      </c>
      <c r="H103" s="14">
        <f t="shared" si="45"/>
        <v>2387993</v>
      </c>
    </row>
    <row r="104" spans="1:8" ht="63.75">
      <c r="A104" s="22" t="s">
        <v>143</v>
      </c>
      <c r="B104" s="9" t="s">
        <v>140</v>
      </c>
      <c r="C104" s="9" t="s">
        <v>12</v>
      </c>
      <c r="D104" s="9" t="s">
        <v>144</v>
      </c>
      <c r="E104" s="9"/>
      <c r="F104" s="30">
        <f>F105</f>
        <v>3686216.18</v>
      </c>
      <c r="G104" s="10">
        <f t="shared" ref="G104:H104" si="46">G105</f>
        <v>2385105</v>
      </c>
      <c r="H104" s="10">
        <f t="shared" si="46"/>
        <v>2387993</v>
      </c>
    </row>
    <row r="105" spans="1:8" ht="71.25" customHeight="1">
      <c r="A105" s="22" t="s">
        <v>148</v>
      </c>
      <c r="B105" s="9" t="s">
        <v>140</v>
      </c>
      <c r="C105" s="9" t="s">
        <v>12</v>
      </c>
      <c r="D105" s="9" t="s">
        <v>145</v>
      </c>
      <c r="E105" s="9"/>
      <c r="F105" s="30">
        <f>F106+F114</f>
        <v>3686216.18</v>
      </c>
      <c r="G105" s="10">
        <f t="shared" ref="G105:H105" si="47">G106+G114</f>
        <v>2385105</v>
      </c>
      <c r="H105" s="10">
        <f t="shared" si="47"/>
        <v>2387993</v>
      </c>
    </row>
    <row r="106" spans="1:8" ht="47.25" customHeight="1">
      <c r="A106" s="22" t="s">
        <v>149</v>
      </c>
      <c r="B106" s="9" t="s">
        <v>140</v>
      </c>
      <c r="C106" s="9" t="s">
        <v>12</v>
      </c>
      <c r="D106" s="9" t="s">
        <v>146</v>
      </c>
      <c r="E106" s="9"/>
      <c r="F106" s="30">
        <f>F107+F109+F111</f>
        <v>3583144.18</v>
      </c>
      <c r="G106" s="10">
        <f t="shared" ref="G106:H106" si="48">G107+G109+G111</f>
        <v>2385105</v>
      </c>
      <c r="H106" s="10">
        <f t="shared" si="48"/>
        <v>2387993</v>
      </c>
    </row>
    <row r="107" spans="1:8" ht="51">
      <c r="A107" s="22" t="s">
        <v>150</v>
      </c>
      <c r="B107" s="9" t="s">
        <v>140</v>
      </c>
      <c r="C107" s="9" t="s">
        <v>12</v>
      </c>
      <c r="D107" s="9" t="s">
        <v>147</v>
      </c>
      <c r="E107" s="9"/>
      <c r="F107" s="30">
        <f>F108</f>
        <v>1079129</v>
      </c>
      <c r="G107" s="10">
        <f t="shared" ref="G107:H107" si="49">G108</f>
        <v>0</v>
      </c>
      <c r="H107" s="10">
        <f t="shared" si="49"/>
        <v>0</v>
      </c>
    </row>
    <row r="108" spans="1:8" ht="89.25">
      <c r="A108" s="22" t="s">
        <v>22</v>
      </c>
      <c r="B108" s="9" t="s">
        <v>140</v>
      </c>
      <c r="C108" s="9" t="s">
        <v>12</v>
      </c>
      <c r="D108" s="9" t="s">
        <v>147</v>
      </c>
      <c r="E108" s="9" t="s">
        <v>23</v>
      </c>
      <c r="F108" s="30">
        <v>1079129</v>
      </c>
      <c r="G108" s="8">
        <v>0</v>
      </c>
      <c r="H108" s="8">
        <v>0</v>
      </c>
    </row>
    <row r="109" spans="1:8" ht="66.75" customHeight="1">
      <c r="A109" s="22" t="s">
        <v>152</v>
      </c>
      <c r="B109" s="9" t="s">
        <v>140</v>
      </c>
      <c r="C109" s="9" t="s">
        <v>12</v>
      </c>
      <c r="D109" s="9" t="s">
        <v>151</v>
      </c>
      <c r="E109" s="9"/>
      <c r="F109" s="30">
        <f>F110</f>
        <v>1954966</v>
      </c>
      <c r="G109" s="10">
        <f t="shared" ref="G109:H109" si="50">G110</f>
        <v>2131687</v>
      </c>
      <c r="H109" s="10">
        <f t="shared" si="50"/>
        <v>2142091</v>
      </c>
    </row>
    <row r="110" spans="1:8" ht="105.75" customHeight="1">
      <c r="A110" s="22" t="s">
        <v>22</v>
      </c>
      <c r="B110" s="9" t="s">
        <v>140</v>
      </c>
      <c r="C110" s="9" t="s">
        <v>12</v>
      </c>
      <c r="D110" s="9" t="s">
        <v>151</v>
      </c>
      <c r="E110" s="9" t="s">
        <v>23</v>
      </c>
      <c r="F110" s="30">
        <v>1954966</v>
      </c>
      <c r="G110" s="8">
        <v>2131687</v>
      </c>
      <c r="H110" s="8">
        <v>2142091</v>
      </c>
    </row>
    <row r="111" spans="1:8" ht="48.75" customHeight="1">
      <c r="A111" s="22" t="s">
        <v>154</v>
      </c>
      <c r="B111" s="9" t="s">
        <v>140</v>
      </c>
      <c r="C111" s="9" t="s">
        <v>12</v>
      </c>
      <c r="D111" s="9" t="s">
        <v>153</v>
      </c>
      <c r="E111" s="9"/>
      <c r="F111" s="30">
        <f>F112+F113</f>
        <v>549049.18000000005</v>
      </c>
      <c r="G111" s="10">
        <f t="shared" ref="G111:H111" si="51">G112+G113</f>
        <v>253418</v>
      </c>
      <c r="H111" s="10">
        <f t="shared" si="51"/>
        <v>245902</v>
      </c>
    </row>
    <row r="112" spans="1:8" ht="46.5" customHeight="1">
      <c r="A112" s="22" t="s">
        <v>49</v>
      </c>
      <c r="B112" s="9" t="s">
        <v>140</v>
      </c>
      <c r="C112" s="9" t="s">
        <v>12</v>
      </c>
      <c r="D112" s="9" t="s">
        <v>153</v>
      </c>
      <c r="E112" s="9" t="s">
        <v>50</v>
      </c>
      <c r="F112" s="30">
        <v>542049.18000000005</v>
      </c>
      <c r="G112" s="8">
        <v>253418</v>
      </c>
      <c r="H112" s="8">
        <v>245902</v>
      </c>
    </row>
    <row r="113" spans="1:8" ht="15.75">
      <c r="A113" s="22" t="s">
        <v>31</v>
      </c>
      <c r="B113" s="9" t="s">
        <v>140</v>
      </c>
      <c r="C113" s="9" t="s">
        <v>12</v>
      </c>
      <c r="D113" s="9" t="s">
        <v>153</v>
      </c>
      <c r="E113" s="9" t="s">
        <v>32</v>
      </c>
      <c r="F113" s="30">
        <v>7000</v>
      </c>
      <c r="G113" s="8">
        <v>0</v>
      </c>
      <c r="H113" s="8">
        <v>0</v>
      </c>
    </row>
    <row r="114" spans="1:8" ht="58.5" customHeight="1">
      <c r="A114" s="22" t="s">
        <v>158</v>
      </c>
      <c r="B114" s="9" t="s">
        <v>140</v>
      </c>
      <c r="C114" s="9" t="s">
        <v>12</v>
      </c>
      <c r="D114" s="9" t="s">
        <v>156</v>
      </c>
      <c r="E114" s="9"/>
      <c r="F114" s="30">
        <f>F115</f>
        <v>103072</v>
      </c>
      <c r="G114" s="10">
        <f t="shared" ref="G114:H114" si="52">G115</f>
        <v>0</v>
      </c>
      <c r="H114" s="10">
        <f t="shared" si="52"/>
        <v>0</v>
      </c>
    </row>
    <row r="115" spans="1:8" ht="58.5" customHeight="1">
      <c r="A115" s="22" t="s">
        <v>157</v>
      </c>
      <c r="B115" s="9" t="s">
        <v>140</v>
      </c>
      <c r="C115" s="9" t="s">
        <v>12</v>
      </c>
      <c r="D115" s="9" t="s">
        <v>155</v>
      </c>
      <c r="E115" s="9"/>
      <c r="F115" s="30">
        <f>F116</f>
        <v>103072</v>
      </c>
      <c r="G115" s="10">
        <f t="shared" ref="G115:H115" si="53">G116</f>
        <v>0</v>
      </c>
      <c r="H115" s="10">
        <f t="shared" si="53"/>
        <v>0</v>
      </c>
    </row>
    <row r="116" spans="1:8" ht="53.25" customHeight="1">
      <c r="A116" s="22" t="s">
        <v>49</v>
      </c>
      <c r="B116" s="9" t="s">
        <v>140</v>
      </c>
      <c r="C116" s="9" t="s">
        <v>12</v>
      </c>
      <c r="D116" s="9" t="s">
        <v>155</v>
      </c>
      <c r="E116" s="9" t="s">
        <v>50</v>
      </c>
      <c r="F116" s="30">
        <v>103072</v>
      </c>
      <c r="G116" s="8">
        <v>0</v>
      </c>
      <c r="H116" s="8">
        <v>0</v>
      </c>
    </row>
    <row r="117" spans="1:8" ht="21.75" customHeight="1">
      <c r="A117" s="26" t="s">
        <v>164</v>
      </c>
      <c r="B117" s="11" t="s">
        <v>89</v>
      </c>
      <c r="C117" s="11" t="s">
        <v>13</v>
      </c>
      <c r="D117" s="11"/>
      <c r="E117" s="11"/>
      <c r="F117" s="29">
        <f t="shared" ref="F117:F122" si="54">F118</f>
        <v>274700</v>
      </c>
      <c r="G117" s="12">
        <f t="shared" ref="G117:H121" si="55">G118</f>
        <v>0</v>
      </c>
      <c r="H117" s="12">
        <f t="shared" si="55"/>
        <v>0</v>
      </c>
    </row>
    <row r="118" spans="1:8" ht="23.25" customHeight="1">
      <c r="A118" s="22" t="s">
        <v>165</v>
      </c>
      <c r="B118" s="9" t="s">
        <v>89</v>
      </c>
      <c r="C118" s="9" t="s">
        <v>12</v>
      </c>
      <c r="D118" s="9"/>
      <c r="E118" s="9"/>
      <c r="F118" s="30">
        <f t="shared" si="54"/>
        <v>274700</v>
      </c>
      <c r="G118" s="10">
        <f t="shared" si="55"/>
        <v>0</v>
      </c>
      <c r="H118" s="10">
        <f t="shared" si="55"/>
        <v>0</v>
      </c>
    </row>
    <row r="119" spans="1:8" ht="79.5" customHeight="1">
      <c r="A119" s="22" t="s">
        <v>166</v>
      </c>
      <c r="B119" s="9" t="s">
        <v>89</v>
      </c>
      <c r="C119" s="9" t="s">
        <v>12</v>
      </c>
      <c r="D119" s="9" t="s">
        <v>159</v>
      </c>
      <c r="E119" s="9"/>
      <c r="F119" s="30">
        <f t="shared" si="54"/>
        <v>274700</v>
      </c>
      <c r="G119" s="10">
        <f t="shared" si="55"/>
        <v>0</v>
      </c>
      <c r="H119" s="10">
        <f t="shared" si="55"/>
        <v>0</v>
      </c>
    </row>
    <row r="120" spans="1:8" ht="118.5" customHeight="1">
      <c r="A120" s="22" t="s">
        <v>170</v>
      </c>
      <c r="B120" s="9" t="s">
        <v>89</v>
      </c>
      <c r="C120" s="9" t="s">
        <v>12</v>
      </c>
      <c r="D120" s="9" t="s">
        <v>160</v>
      </c>
      <c r="E120" s="9"/>
      <c r="F120" s="30">
        <f t="shared" si="54"/>
        <v>274700</v>
      </c>
      <c r="G120" s="10">
        <f t="shared" si="55"/>
        <v>0</v>
      </c>
      <c r="H120" s="10">
        <f t="shared" si="55"/>
        <v>0</v>
      </c>
    </row>
    <row r="121" spans="1:8" ht="63.75">
      <c r="A121" s="22" t="s">
        <v>169</v>
      </c>
      <c r="B121" s="9" t="s">
        <v>89</v>
      </c>
      <c r="C121" s="9" t="s">
        <v>12</v>
      </c>
      <c r="D121" s="9" t="s">
        <v>161</v>
      </c>
      <c r="E121" s="9"/>
      <c r="F121" s="30">
        <f t="shared" si="54"/>
        <v>274700</v>
      </c>
      <c r="G121" s="10">
        <f t="shared" si="55"/>
        <v>0</v>
      </c>
      <c r="H121" s="10">
        <f t="shared" si="55"/>
        <v>0</v>
      </c>
    </row>
    <row r="122" spans="1:8" ht="50.25" customHeight="1">
      <c r="A122" s="22" t="s">
        <v>168</v>
      </c>
      <c r="B122" s="9" t="s">
        <v>89</v>
      </c>
      <c r="C122" s="9" t="s">
        <v>12</v>
      </c>
      <c r="D122" s="9" t="s">
        <v>162</v>
      </c>
      <c r="E122" s="9"/>
      <c r="F122" s="30">
        <f t="shared" si="54"/>
        <v>274700</v>
      </c>
      <c r="G122" s="10">
        <f t="shared" ref="G122:H122" si="56">G123</f>
        <v>0</v>
      </c>
      <c r="H122" s="10">
        <f t="shared" si="56"/>
        <v>0</v>
      </c>
    </row>
    <row r="123" spans="1:8" ht="39" customHeight="1">
      <c r="A123" s="22" t="s">
        <v>167</v>
      </c>
      <c r="B123" s="9" t="s">
        <v>89</v>
      </c>
      <c r="C123" s="9" t="s">
        <v>12</v>
      </c>
      <c r="D123" s="9" t="s">
        <v>162</v>
      </c>
      <c r="E123" s="9" t="s">
        <v>163</v>
      </c>
      <c r="F123" s="30">
        <v>274700</v>
      </c>
      <c r="G123" s="8">
        <v>0</v>
      </c>
      <c r="H123" s="8">
        <v>0</v>
      </c>
    </row>
    <row r="124" spans="1:8" ht="31.5">
      <c r="A124" s="26" t="s">
        <v>171</v>
      </c>
      <c r="B124" s="11"/>
      <c r="C124" s="11"/>
      <c r="D124" s="11"/>
      <c r="E124" s="11"/>
      <c r="F124" s="12"/>
      <c r="G124" s="19">
        <v>120078</v>
      </c>
      <c r="H124" s="19">
        <v>237744</v>
      </c>
    </row>
  </sheetData>
  <mergeCells count="3">
    <mergeCell ref="A4:H4"/>
    <mergeCell ref="D3:H3"/>
    <mergeCell ref="F2:H2"/>
  </mergeCells>
  <pageMargins left="0.31496062992125984" right="0.11811023622047245" top="0.15748031496062992" bottom="0.19685039370078741" header="0.31496062992125984" footer="0.31496062992125984"/>
  <pageSetup paperSize="9" scale="7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2022-08-05T09:03:33Z</dcterms:modified>
</cp:coreProperties>
</file>